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9320" windowHeight="8190" activeTab="0"/>
  </bookViews>
  <sheets>
    <sheet name="Pack Page" sheetId="1" r:id="rId1"/>
    <sheet name="Comments" sheetId="2" state="hidden" r:id="rId2"/>
    <sheet name="Sheet3 (2)" sheetId="3" state="hidden" r:id="rId3"/>
    <sheet name="Appendix D - Subjective Analys" sheetId="4" state="hidden" r:id="rId4"/>
  </sheets>
  <externalReferences>
    <externalReference r:id="rId8"/>
  </externalReferences>
  <definedNames>
    <definedName name="Z_25450388_6BB2_4039_899D_DAC35CB0CAD2_.wvu.FilterData" localSheetId="3" hidden="1">'Appendix D - Subjective Analys'!$A$1:$J$1202</definedName>
    <definedName name="Z_26C86D89_7ACD_4533_ADA7_1BC830923899_.wvu.FilterData" localSheetId="3" hidden="1">'Appendix D - Subjective Analys'!$A$1:$J$1202</definedName>
    <definedName name="Z_8E67A0A1_2B08_42E4_B3D8_79754238AFC8_.wvu.FilterData" localSheetId="3" hidden="1">'Appendix D - Subjective Analys'!$A$1:$J$1202</definedName>
    <definedName name="Z_BC158B23_9033_4FFC_B146_8C2882F4DD84_.wvu.FilterData" localSheetId="3" hidden="1">'Appendix D - Subjective Analys'!$A$1:$J$1202</definedName>
  </definedNames>
  <calcPr fullCalcOnLoad="1"/>
  <pivotCaches>
    <pivotCache cacheId="3" r:id="rId5"/>
  </pivotCaches>
</workbook>
</file>

<file path=xl/sharedStrings.xml><?xml version="1.0" encoding="utf-8"?>
<sst xmlns="http://schemas.openxmlformats.org/spreadsheetml/2006/main" count="8638" uniqueCount="1999">
  <si>
    <t xml:space="preserve">£71.8k of the salary under spend is due to 66 Direct Services employees not currently in the pension scheme. Annual budget provision is made for all posts within the Council, from September 2012 the pension rules change all staff that is not in the currently Council scheme will be automatically opted in.  These staff does have the right to opt out, but must be registered with another organisation.
£62.2k relates to the 9 new posts in Building Services part of the 2012-13 bid process for undertaking new external works. These posts will remain unfilled until the volume of private works increase.
£11k relates to part-time budget hrs in the Senior Management Team of Direct Services and 75% salary recharge to the County Council for the Area Stewardship Position held by one of the SMT of DS.
At the end of June Direct Services had 34.43 vacant posts or hours contributing to the current salary under spend positions.  The four vacant posts in Engineering are currently be covered by specialist agency staff, these positions have been advertised by not successfully in filling vacancies.  The seven of the nine vacant positions is Waste and Streetscene will be filled by end of June 2012.
Building Services currently have eight vacant positions ECF have been submitted, intention for these posts to be filled by late July 2012. The remaining 14 positions are either hrs or positions which again to be filled by Mid August 2012.
</t>
  </si>
  <si>
    <t>Additional Car parking at Horspath Road has been reliqiushed, also Horspath Road has been re-valued and an in-year saving of £46k for 2012/13 only</t>
  </si>
  <si>
    <t>Latest Budget</t>
  </si>
  <si>
    <t>Actual</t>
  </si>
  <si>
    <t>Var</t>
  </si>
  <si>
    <t>Employees</t>
  </si>
  <si>
    <t>Premises</t>
  </si>
  <si>
    <t>Transport</t>
  </si>
  <si>
    <t>Supplies &amp; Services</t>
  </si>
  <si>
    <t>Income (Excluding Recharge Income)</t>
  </si>
  <si>
    <t>Other</t>
  </si>
  <si>
    <t>Total</t>
  </si>
  <si>
    <t>Policy Culture and Comms</t>
  </si>
  <si>
    <t>Law and Governance</t>
  </si>
  <si>
    <t>Chief Executive</t>
  </si>
  <si>
    <t>City Development</t>
  </si>
  <si>
    <t>City Regeneration</t>
  </si>
  <si>
    <t>Environmental Development</t>
  </si>
  <si>
    <t>Customer Services</t>
  </si>
  <si>
    <t>Direct Services</t>
  </si>
  <si>
    <t>Transformation</t>
  </si>
  <si>
    <t>Finance</t>
  </si>
  <si>
    <t>Grand Total</t>
  </si>
  <si>
    <t>Ras</t>
  </si>
  <si>
    <t>Data</t>
  </si>
  <si>
    <t>Execdir</t>
  </si>
  <si>
    <t>Servhead</t>
  </si>
  <si>
    <t>CHEX</t>
  </si>
  <si>
    <t>S01</t>
  </si>
  <si>
    <t>CREG</t>
  </si>
  <si>
    <t>S11</t>
  </si>
  <si>
    <t>S13</t>
  </si>
  <si>
    <t>S14</t>
  </si>
  <si>
    <t>CSER</t>
  </si>
  <si>
    <t>S12</t>
  </si>
  <si>
    <t>S22</t>
  </si>
  <si>
    <t>S23</t>
  </si>
  <si>
    <t>CSUP</t>
  </si>
  <si>
    <t>S02</t>
  </si>
  <si>
    <t>S03</t>
  </si>
  <si>
    <t>S21</t>
  </si>
  <si>
    <t>S32</t>
  </si>
  <si>
    <t>S33</t>
  </si>
  <si>
    <t>S34</t>
  </si>
  <si>
    <t>Ras(T)</t>
  </si>
  <si>
    <t>Account</t>
  </si>
  <si>
    <t>Account(T)</t>
  </si>
  <si>
    <t>Approved budget</t>
  </si>
  <si>
    <t>Amount</t>
  </si>
  <si>
    <t>VAR</t>
  </si>
  <si>
    <t>1</t>
  </si>
  <si>
    <t>A</t>
  </si>
  <si>
    <t/>
  </si>
  <si>
    <t>A0101</t>
  </si>
  <si>
    <t>Salaries Basic</t>
  </si>
  <si>
    <t>2</t>
  </si>
  <si>
    <t>A0105</t>
  </si>
  <si>
    <t>Salaries Other Allowances</t>
  </si>
  <si>
    <t>3</t>
  </si>
  <si>
    <t>A0106</t>
  </si>
  <si>
    <t>Salaries Evening Meetings</t>
  </si>
  <si>
    <t>4</t>
  </si>
  <si>
    <t>A0110</t>
  </si>
  <si>
    <t>Salaries Employers NI</t>
  </si>
  <si>
    <t>5</t>
  </si>
  <si>
    <t>A0111</t>
  </si>
  <si>
    <t>Salaries Employers Pension</t>
  </si>
  <si>
    <t>6</t>
  </si>
  <si>
    <t>A0120</t>
  </si>
  <si>
    <t>Child care voucher benefit</t>
  </si>
  <si>
    <t>7</t>
  </si>
  <si>
    <t>A0144</t>
  </si>
  <si>
    <t>Staff Turnover Saving</t>
  </si>
  <si>
    <t>8</t>
  </si>
  <si>
    <t>A0622</t>
  </si>
  <si>
    <t>Short Courses</t>
  </si>
  <si>
    <t>9</t>
  </si>
  <si>
    <t>A0709</t>
  </si>
  <si>
    <t>Child Care Vouchers</t>
  </si>
  <si>
    <t>10</t>
  </si>
  <si>
    <t>A0801</t>
  </si>
  <si>
    <t>Insurance Employee Related</t>
  </si>
  <si>
    <t>11</t>
  </si>
  <si>
    <t>B</t>
  </si>
  <si>
    <t>B1103</t>
  </si>
  <si>
    <t>Services Maintenance (Planned)</t>
  </si>
  <si>
    <t>12</t>
  </si>
  <si>
    <t>B1302</t>
  </si>
  <si>
    <t>Engineering Internal Works</t>
  </si>
  <si>
    <t>13</t>
  </si>
  <si>
    <t>B1501</t>
  </si>
  <si>
    <t>Electricity</t>
  </si>
  <si>
    <t>14</t>
  </si>
  <si>
    <t>B1604</t>
  </si>
  <si>
    <t>Toilet Requisites</t>
  </si>
  <si>
    <t>15</t>
  </si>
  <si>
    <t>B1702</t>
  </si>
  <si>
    <t>Business Rates/Council Tax</t>
  </si>
  <si>
    <t>16</t>
  </si>
  <si>
    <t>B1801</t>
  </si>
  <si>
    <t>Buildings Related Insurance</t>
  </si>
  <si>
    <t>17</t>
  </si>
  <si>
    <t>B1830</t>
  </si>
  <si>
    <t>Water &amp; Sewerage Charges</t>
  </si>
  <si>
    <t>18</t>
  </si>
  <si>
    <t>C</t>
  </si>
  <si>
    <t>C2501</t>
  </si>
  <si>
    <t>Public Transport</t>
  </si>
  <si>
    <t>19</t>
  </si>
  <si>
    <t>C2503</t>
  </si>
  <si>
    <t>Travel Concessions</t>
  </si>
  <si>
    <t>20</t>
  </si>
  <si>
    <t>C2601</t>
  </si>
  <si>
    <t>Mileage Allowances</t>
  </si>
  <si>
    <t>21</t>
  </si>
  <si>
    <t>D</t>
  </si>
  <si>
    <t>D3001</t>
  </si>
  <si>
    <t>Furniture &amp; Equipment Purchase</t>
  </si>
  <si>
    <t>22</t>
  </si>
  <si>
    <t>D3006</t>
  </si>
  <si>
    <t>Equipment Hire Charges</t>
  </si>
  <si>
    <t>23</t>
  </si>
  <si>
    <t>D3021</t>
  </si>
  <si>
    <t>Materials</t>
  </si>
  <si>
    <t>24</t>
  </si>
  <si>
    <t>D3101</t>
  </si>
  <si>
    <t>Provisions</t>
  </si>
  <si>
    <t>25</t>
  </si>
  <si>
    <t>D3104</t>
  </si>
  <si>
    <t>Town Hall Catering Recharge</t>
  </si>
  <si>
    <t>26</t>
  </si>
  <si>
    <t>D3301</t>
  </si>
  <si>
    <t>General Stationery Supplies</t>
  </si>
  <si>
    <t>27</t>
  </si>
  <si>
    <t>D3302</t>
  </si>
  <si>
    <t>Books &amp; Publications</t>
  </si>
  <si>
    <t>28</t>
  </si>
  <si>
    <t>D3303</t>
  </si>
  <si>
    <t>Contract Printing (External)</t>
  </si>
  <si>
    <t>29</t>
  </si>
  <si>
    <t>D3304</t>
  </si>
  <si>
    <t>Copier Unit Recharges</t>
  </si>
  <si>
    <t>30</t>
  </si>
  <si>
    <t>D3306</t>
  </si>
  <si>
    <t>Photocopying/Paper Supplies</t>
  </si>
  <si>
    <t>31</t>
  </si>
  <si>
    <t>D3307</t>
  </si>
  <si>
    <t>Photographic Materials</t>
  </si>
  <si>
    <t>32</t>
  </si>
  <si>
    <t>D3401</t>
  </si>
  <si>
    <t>General Contracted Services</t>
  </si>
  <si>
    <t>33</t>
  </si>
  <si>
    <t>D3428</t>
  </si>
  <si>
    <t>Health Screening</t>
  </si>
  <si>
    <t>34</t>
  </si>
  <si>
    <t>D3442</t>
  </si>
  <si>
    <t>Press Monitoring</t>
  </si>
  <si>
    <t>35</t>
  </si>
  <si>
    <t>D3444</t>
  </si>
  <si>
    <t>Corporate Design</t>
  </si>
  <si>
    <t>36</t>
  </si>
  <si>
    <t>D3501</t>
  </si>
  <si>
    <t>Postage &amp; Carriage</t>
  </si>
  <si>
    <t>37</t>
  </si>
  <si>
    <t>D3503</t>
  </si>
  <si>
    <t>External Telephone Charges</t>
  </si>
  <si>
    <t>38</t>
  </si>
  <si>
    <t>D3511</t>
  </si>
  <si>
    <t>Software Purchase</t>
  </si>
  <si>
    <t>39</t>
  </si>
  <si>
    <t>D3513</t>
  </si>
  <si>
    <t>Software Maintenance/Running Costs</t>
  </si>
  <si>
    <t>40</t>
  </si>
  <si>
    <t>D3540</t>
  </si>
  <si>
    <t>Other Computing Services</t>
  </si>
  <si>
    <t>41</t>
  </si>
  <si>
    <t>D3601</t>
  </si>
  <si>
    <t>Subsistence</t>
  </si>
  <si>
    <t>42</t>
  </si>
  <si>
    <t>D3602</t>
  </si>
  <si>
    <t>Conferences</t>
  </si>
  <si>
    <t>43</t>
  </si>
  <si>
    <t>D3701</t>
  </si>
  <si>
    <t>Grants</t>
  </si>
  <si>
    <t>44</t>
  </si>
  <si>
    <t>D3702</t>
  </si>
  <si>
    <t>Contributions</t>
  </si>
  <si>
    <t>45</t>
  </si>
  <si>
    <t>D3703</t>
  </si>
  <si>
    <t>Subscriptions</t>
  </si>
  <si>
    <t>46</t>
  </si>
  <si>
    <t>D3802</t>
  </si>
  <si>
    <t>Advertising &amp; Publicity</t>
  </si>
  <si>
    <t>47</t>
  </si>
  <si>
    <t>D3804</t>
  </si>
  <si>
    <t>Licences (Non-Transport)</t>
  </si>
  <si>
    <t>48</t>
  </si>
  <si>
    <t>D3811</t>
  </si>
  <si>
    <t>Other Miscellaneous Expenses</t>
  </si>
  <si>
    <t>49</t>
  </si>
  <si>
    <t>K</t>
  </si>
  <si>
    <t>K9141</t>
  </si>
  <si>
    <t>Grants/Donations/Contributions</t>
  </si>
  <si>
    <t>50</t>
  </si>
  <si>
    <t>K9159</t>
  </si>
  <si>
    <t>Reimbursements Other (Non-VAT)</t>
  </si>
  <si>
    <t>51</t>
  </si>
  <si>
    <t>K9198</t>
  </si>
  <si>
    <t>Other Income</t>
  </si>
  <si>
    <t>52</t>
  </si>
  <si>
    <t>K9401</t>
  </si>
  <si>
    <t>Services - General Fees</t>
  </si>
  <si>
    <t>53</t>
  </si>
  <si>
    <t>K9411</t>
  </si>
  <si>
    <t>General Charges</t>
  </si>
  <si>
    <t>54</t>
  </si>
  <si>
    <t>K9434</t>
  </si>
  <si>
    <t>Pitch &amp; Site Rents</t>
  </si>
  <si>
    <t>55</t>
  </si>
  <si>
    <t>K9501</t>
  </si>
  <si>
    <t>56</t>
  </si>
  <si>
    <t>57</t>
  </si>
  <si>
    <t>A0102</t>
  </si>
  <si>
    <t>Salaries Overtime</t>
  </si>
  <si>
    <t>58</t>
  </si>
  <si>
    <t>59</t>
  </si>
  <si>
    <t>A0108</t>
  </si>
  <si>
    <t>Temporary Bureau Staffing</t>
  </si>
  <si>
    <t>60</t>
  </si>
  <si>
    <t>61</t>
  </si>
  <si>
    <t>62</t>
  </si>
  <si>
    <t>A0113</t>
  </si>
  <si>
    <t>5 in 7 Enhancement</t>
  </si>
  <si>
    <t>63</t>
  </si>
  <si>
    <t>A0116</t>
  </si>
  <si>
    <t>Salaries Recharged</t>
  </si>
  <si>
    <t>64</t>
  </si>
  <si>
    <t>65</t>
  </si>
  <si>
    <t>A0121</t>
  </si>
  <si>
    <t>cycle scheme benefit</t>
  </si>
  <si>
    <t>66</t>
  </si>
  <si>
    <t>67</t>
  </si>
  <si>
    <t>A0151</t>
  </si>
  <si>
    <t>Professional Fees</t>
  </si>
  <si>
    <t>68</t>
  </si>
  <si>
    <t>69</t>
  </si>
  <si>
    <t>A0636</t>
  </si>
  <si>
    <t>Conferences/Seminars</t>
  </si>
  <si>
    <t>70</t>
  </si>
  <si>
    <t>A0703</t>
  </si>
  <si>
    <t>Interview Expenses</t>
  </si>
  <si>
    <t>71</t>
  </si>
  <si>
    <t>72</t>
  </si>
  <si>
    <t>73</t>
  </si>
  <si>
    <t>B1101</t>
  </si>
  <si>
    <t>Reactive Maintenance &amp; Minor Repairs</t>
  </si>
  <si>
    <t>74</t>
  </si>
  <si>
    <t>B1202</t>
  </si>
  <si>
    <t>Plant Maintenance</t>
  </si>
  <si>
    <t>75</t>
  </si>
  <si>
    <t>76</t>
  </si>
  <si>
    <t>B1601</t>
  </si>
  <si>
    <t>Cleaning Materials</t>
  </si>
  <si>
    <t>77</t>
  </si>
  <si>
    <t>78</t>
  </si>
  <si>
    <t>79</t>
  </si>
  <si>
    <t>80</t>
  </si>
  <si>
    <t>C2201</t>
  </si>
  <si>
    <t>Petrol, Diesel &amp; Oil</t>
  </si>
  <si>
    <t>81</t>
  </si>
  <si>
    <t>C2301</t>
  </si>
  <si>
    <t>Pooled Transport Recharges</t>
  </si>
  <si>
    <t>82</t>
  </si>
  <si>
    <t>83</t>
  </si>
  <si>
    <t>84</t>
  </si>
  <si>
    <t>85</t>
  </si>
  <si>
    <t>86</t>
  </si>
  <si>
    <t>87</t>
  </si>
  <si>
    <t>D3013</t>
  </si>
  <si>
    <t>Goods For Resale and retail (TIC)</t>
  </si>
  <si>
    <t>88</t>
  </si>
  <si>
    <t>89</t>
  </si>
  <si>
    <t>90</t>
  </si>
  <si>
    <t>91</t>
  </si>
  <si>
    <t>92</t>
  </si>
  <si>
    <t>93</t>
  </si>
  <si>
    <t>94</t>
  </si>
  <si>
    <t>95</t>
  </si>
  <si>
    <t>96</t>
  </si>
  <si>
    <t>97</t>
  </si>
  <si>
    <t>D3411</t>
  </si>
  <si>
    <t>Consultants Fees</t>
  </si>
  <si>
    <t>98</t>
  </si>
  <si>
    <t>D3415</t>
  </si>
  <si>
    <t>Stamp Duty &amp; Other Legal Fees</t>
  </si>
  <si>
    <t>99</t>
  </si>
  <si>
    <t>D3417</t>
  </si>
  <si>
    <t>Counsel &amp; External Legal Fees</t>
  </si>
  <si>
    <t>100</t>
  </si>
  <si>
    <t>101</t>
  </si>
  <si>
    <t>D3433</t>
  </si>
  <si>
    <t>Bank Charges/Commission</t>
  </si>
  <si>
    <t>102</t>
  </si>
  <si>
    <t>103</t>
  </si>
  <si>
    <t>104</t>
  </si>
  <si>
    <t>105</t>
  </si>
  <si>
    <t>106</t>
  </si>
  <si>
    <t>107</t>
  </si>
  <si>
    <t>108</t>
  </si>
  <si>
    <t>109</t>
  </si>
  <si>
    <t>110</t>
  </si>
  <si>
    <t>111</t>
  </si>
  <si>
    <t>D3705</t>
  </si>
  <si>
    <t>Awards / Prizes</t>
  </si>
  <si>
    <t>112</t>
  </si>
  <si>
    <t>113</t>
  </si>
  <si>
    <t>D3803</t>
  </si>
  <si>
    <t>Hospitality</t>
  </si>
  <si>
    <t>114</t>
  </si>
  <si>
    <t>115</t>
  </si>
  <si>
    <t>116</t>
  </si>
  <si>
    <t>D3996</t>
  </si>
  <si>
    <t>Unidentified Savings/Bids</t>
  </si>
  <si>
    <t>117</t>
  </si>
  <si>
    <t>118</t>
  </si>
  <si>
    <t>119</t>
  </si>
  <si>
    <t>K9301</t>
  </si>
  <si>
    <t>Publications (non-VAT)</t>
  </si>
  <si>
    <t>120</t>
  </si>
  <si>
    <t>121</t>
  </si>
  <si>
    <t>122</t>
  </si>
  <si>
    <t>K9446</t>
  </si>
  <si>
    <t>Property Service Charges</t>
  </si>
  <si>
    <t>123</t>
  </si>
  <si>
    <t>K9450</t>
  </si>
  <si>
    <t>Property Rents/Income</t>
  </si>
  <si>
    <t>124</t>
  </si>
  <si>
    <t>125</t>
  </si>
  <si>
    <t>K9511</t>
  </si>
  <si>
    <t>126</t>
  </si>
  <si>
    <t>K9574</t>
  </si>
  <si>
    <t>Telecommunications Licences/Concessions</t>
  </si>
  <si>
    <t>127</t>
  </si>
  <si>
    <t>K9921</t>
  </si>
  <si>
    <t>Cash Posted to Income (Suspense)</t>
  </si>
  <si>
    <t>128</t>
  </si>
  <si>
    <t>K9941</t>
  </si>
  <si>
    <t>Section 106 Monitoring</t>
  </si>
  <si>
    <t>129</t>
  </si>
  <si>
    <t>130</t>
  </si>
  <si>
    <t>131</t>
  </si>
  <si>
    <t>132</t>
  </si>
  <si>
    <t>133</t>
  </si>
  <si>
    <t>A0107</t>
  </si>
  <si>
    <t>Salaries Standby Payments</t>
  </si>
  <si>
    <t>134</t>
  </si>
  <si>
    <t>135</t>
  </si>
  <si>
    <t>136</t>
  </si>
  <si>
    <t>137</t>
  </si>
  <si>
    <t>138</t>
  </si>
  <si>
    <t>139</t>
  </si>
  <si>
    <t>140</t>
  </si>
  <si>
    <t>141</t>
  </si>
  <si>
    <t>A0201</t>
  </si>
  <si>
    <t>Wages Basic</t>
  </si>
  <si>
    <t>142</t>
  </si>
  <si>
    <t>A0602</t>
  </si>
  <si>
    <t>Training Short Courses</t>
  </si>
  <si>
    <t>143</t>
  </si>
  <si>
    <t>144</t>
  </si>
  <si>
    <t>A0631</t>
  </si>
  <si>
    <t>Corporate Development Programme</t>
  </si>
  <si>
    <t>145</t>
  </si>
  <si>
    <t>A0646</t>
  </si>
  <si>
    <t>Training Supplies</t>
  </si>
  <si>
    <t>146</t>
  </si>
  <si>
    <t>A0702</t>
  </si>
  <si>
    <t>Staff Advertising</t>
  </si>
  <si>
    <t>147</t>
  </si>
  <si>
    <t>148</t>
  </si>
  <si>
    <t>A0704</t>
  </si>
  <si>
    <t>Staff Medical Examinations</t>
  </si>
  <si>
    <t>149</t>
  </si>
  <si>
    <t>A0705</t>
  </si>
  <si>
    <t>Severance Payments</t>
  </si>
  <si>
    <t>150</t>
  </si>
  <si>
    <t>151</t>
  </si>
  <si>
    <t>A0711</t>
  </si>
  <si>
    <t>Unison Rep Funding Recharge</t>
  </si>
  <si>
    <t>152</t>
  </si>
  <si>
    <t>153</t>
  </si>
  <si>
    <t>A0953</t>
  </si>
  <si>
    <t>Statutory Maternity Pay</t>
  </si>
  <si>
    <t>154</t>
  </si>
  <si>
    <t>A0996</t>
  </si>
  <si>
    <t>155</t>
  </si>
  <si>
    <t>B1003</t>
  </si>
  <si>
    <t>Environmental Open Space Improvements</t>
  </si>
  <si>
    <t>156</t>
  </si>
  <si>
    <t>B1060</t>
  </si>
  <si>
    <t>Parks DLO Recharge</t>
  </si>
  <si>
    <t>157</t>
  </si>
  <si>
    <t>158</t>
  </si>
  <si>
    <t>B1109</t>
  </si>
  <si>
    <t>Repairs &amp; Improvements</t>
  </si>
  <si>
    <t>159</t>
  </si>
  <si>
    <t>B1203</t>
  </si>
  <si>
    <t>Lift Maintenance / Servicing</t>
  </si>
  <si>
    <t>160</t>
  </si>
  <si>
    <t>B1240</t>
  </si>
  <si>
    <t>Fire Fighting Equipment</t>
  </si>
  <si>
    <t>161</t>
  </si>
  <si>
    <t>B1245</t>
  </si>
  <si>
    <t>Local Office Security</t>
  </si>
  <si>
    <t>162</t>
  </si>
  <si>
    <t>163</t>
  </si>
  <si>
    <t>164</t>
  </si>
  <si>
    <t>B1502</t>
  </si>
  <si>
    <t>Gas</t>
  </si>
  <si>
    <t>165</t>
  </si>
  <si>
    <t>166</t>
  </si>
  <si>
    <t>167</t>
  </si>
  <si>
    <t>B1605</t>
  </si>
  <si>
    <t>Refuse Collection</t>
  </si>
  <si>
    <t>168</t>
  </si>
  <si>
    <t>B1701</t>
  </si>
  <si>
    <t>Rent</t>
  </si>
  <si>
    <t>169</t>
  </si>
  <si>
    <t>170</t>
  </si>
  <si>
    <t>171</t>
  </si>
  <si>
    <t>B1820</t>
  </si>
  <si>
    <t>Hire Of Premises/Temp Accom</t>
  </si>
  <si>
    <t>172</t>
  </si>
  <si>
    <t>B1821</t>
  </si>
  <si>
    <t>Service Charges</t>
  </si>
  <si>
    <t>173</t>
  </si>
  <si>
    <t>174</t>
  </si>
  <si>
    <t>175</t>
  </si>
  <si>
    <t>176</t>
  </si>
  <si>
    <t>177</t>
  </si>
  <si>
    <t>C2401</t>
  </si>
  <si>
    <t>Transport Hire</t>
  </si>
  <si>
    <t>178</t>
  </si>
  <si>
    <t>179</t>
  </si>
  <si>
    <t>C2502</t>
  </si>
  <si>
    <t>180</t>
  </si>
  <si>
    <t>181</t>
  </si>
  <si>
    <t>182</t>
  </si>
  <si>
    <t>183</t>
  </si>
  <si>
    <t>184</t>
  </si>
  <si>
    <t>D3015</t>
  </si>
  <si>
    <t>CBL Scheme Costs</t>
  </si>
  <si>
    <t>185</t>
  </si>
  <si>
    <t>186</t>
  </si>
  <si>
    <t>D3024</t>
  </si>
  <si>
    <t>Drugs &amp; Medical Requisites</t>
  </si>
  <si>
    <t>187</t>
  </si>
  <si>
    <t>D3032</t>
  </si>
  <si>
    <t>Community Events</t>
  </si>
  <si>
    <t>188</t>
  </si>
  <si>
    <t>189</t>
  </si>
  <si>
    <t>D3102</t>
  </si>
  <si>
    <t>Vending Machine Provisions</t>
  </si>
  <si>
    <t>190</t>
  </si>
  <si>
    <t>191</t>
  </si>
  <si>
    <t>D3202</t>
  </si>
  <si>
    <t>Uniforms</t>
  </si>
  <si>
    <t>192</t>
  </si>
  <si>
    <t>193</t>
  </si>
  <si>
    <t>194</t>
  </si>
  <si>
    <t>195</t>
  </si>
  <si>
    <t>196</t>
  </si>
  <si>
    <t>197</t>
  </si>
  <si>
    <t>198</t>
  </si>
  <si>
    <t>199</t>
  </si>
  <si>
    <t>200</t>
  </si>
  <si>
    <t>D3412</t>
  </si>
  <si>
    <t>Performance Fees</t>
  </si>
  <si>
    <t>201</t>
  </si>
  <si>
    <t>D3413</t>
  </si>
  <si>
    <t>Instructors &amp; Coaching Fees</t>
  </si>
  <si>
    <t>202</t>
  </si>
  <si>
    <t>D3414</t>
  </si>
  <si>
    <t>Child Minding/Creche Fees</t>
  </si>
  <si>
    <t>203</t>
  </si>
  <si>
    <t>204</t>
  </si>
  <si>
    <t>205</t>
  </si>
  <si>
    <t>D3424</t>
  </si>
  <si>
    <t>Joint housing team</t>
  </si>
  <si>
    <t>206</t>
  </si>
  <si>
    <t>D3425</t>
  </si>
  <si>
    <t>Furniture Removals</t>
  </si>
  <si>
    <t>207</t>
  </si>
  <si>
    <t>D3426</t>
  </si>
  <si>
    <t>Homeless Prevention</t>
  </si>
  <si>
    <t>208</t>
  </si>
  <si>
    <t>209</t>
  </si>
  <si>
    <t>D3429</t>
  </si>
  <si>
    <t>Police Checks</t>
  </si>
  <si>
    <t>210</t>
  </si>
  <si>
    <t>D3431</t>
  </si>
  <si>
    <t>Regional Champions</t>
  </si>
  <si>
    <t>211</t>
  </si>
  <si>
    <t>212</t>
  </si>
  <si>
    <t>D3502</t>
  </si>
  <si>
    <t>Internal Telephone Recharges</t>
  </si>
  <si>
    <t>213</t>
  </si>
  <si>
    <t>214</t>
  </si>
  <si>
    <t>D3504</t>
  </si>
  <si>
    <t>CCTV</t>
  </si>
  <si>
    <t>215</t>
  </si>
  <si>
    <t>216</t>
  </si>
  <si>
    <t>D3521</t>
  </si>
  <si>
    <t>Hardware Rental</t>
  </si>
  <si>
    <t>217</t>
  </si>
  <si>
    <t>D3522</t>
  </si>
  <si>
    <t>Hardware Contracted Maintenance</t>
  </si>
  <si>
    <t>218</t>
  </si>
  <si>
    <t>D3531</t>
  </si>
  <si>
    <t>Network Rental</t>
  </si>
  <si>
    <t>219</t>
  </si>
  <si>
    <t>D3600</t>
  </si>
  <si>
    <t>Bond Payments Homeless</t>
  </si>
  <si>
    <t>220</t>
  </si>
  <si>
    <t>221</t>
  </si>
  <si>
    <t>222</t>
  </si>
  <si>
    <t>D3604</t>
  </si>
  <si>
    <t>Board &amp; Lodging Payments</t>
  </si>
  <si>
    <t>223</t>
  </si>
  <si>
    <t>D3606</t>
  </si>
  <si>
    <t>Social Lettings Agency</t>
  </si>
  <si>
    <t>224</t>
  </si>
  <si>
    <t>D3611</t>
  </si>
  <si>
    <t>Homelessness Accomodation Lease Payments</t>
  </si>
  <si>
    <t>225</t>
  </si>
  <si>
    <t>D3650</t>
  </si>
  <si>
    <t>Mutual Exchange</t>
  </si>
  <si>
    <t>226</t>
  </si>
  <si>
    <t>227</t>
  </si>
  <si>
    <t>228</t>
  </si>
  <si>
    <t>229</t>
  </si>
  <si>
    <t>230</t>
  </si>
  <si>
    <t>231</t>
  </si>
  <si>
    <t>D3807</t>
  </si>
  <si>
    <t>Special Events</t>
  </si>
  <si>
    <t>232</t>
  </si>
  <si>
    <t>D3810</t>
  </si>
  <si>
    <t>Petty Cash</t>
  </si>
  <si>
    <t>233</t>
  </si>
  <si>
    <t>234</t>
  </si>
  <si>
    <t>D3903</t>
  </si>
  <si>
    <t>Provision For Bad Debts</t>
  </si>
  <si>
    <t>235</t>
  </si>
  <si>
    <t>F</t>
  </si>
  <si>
    <t>F5033</t>
  </si>
  <si>
    <t>Rent Allowance Cheques (Home Choice)</t>
  </si>
  <si>
    <t>236</t>
  </si>
  <si>
    <t>237</t>
  </si>
  <si>
    <t>238</t>
  </si>
  <si>
    <t>239</t>
  </si>
  <si>
    <t>K9436</t>
  </si>
  <si>
    <t>240</t>
  </si>
  <si>
    <t>K9440</t>
  </si>
  <si>
    <t>Hire of Rooms &amp; Buildings</t>
  </si>
  <si>
    <t>241</t>
  </si>
  <si>
    <t>242</t>
  </si>
  <si>
    <t>K9540</t>
  </si>
  <si>
    <t>243</t>
  </si>
  <si>
    <t>K9550</t>
  </si>
  <si>
    <t>244</t>
  </si>
  <si>
    <t>K9555</t>
  </si>
  <si>
    <t>Supporting People Block Payment</t>
  </si>
  <si>
    <t>245</t>
  </si>
  <si>
    <t>K9585</t>
  </si>
  <si>
    <t>Rent allowance cheque home choice rtn deposit</t>
  </si>
  <si>
    <t>246</t>
  </si>
  <si>
    <t>247</t>
  </si>
  <si>
    <t>248</t>
  </si>
  <si>
    <t>249</t>
  </si>
  <si>
    <t>250</t>
  </si>
  <si>
    <t>251</t>
  </si>
  <si>
    <t>252</t>
  </si>
  <si>
    <t>253</t>
  </si>
  <si>
    <t>254</t>
  </si>
  <si>
    <t>255</t>
  </si>
  <si>
    <t>256</t>
  </si>
  <si>
    <t>257</t>
  </si>
  <si>
    <t>A0645</t>
  </si>
  <si>
    <t>Travel And Subsistence</t>
  </si>
  <si>
    <t>258</t>
  </si>
  <si>
    <t>A0701</t>
  </si>
  <si>
    <t>Relocation Expenses</t>
  </si>
  <si>
    <t>259</t>
  </si>
  <si>
    <t>260</t>
  </si>
  <si>
    <t>261</t>
  </si>
  <si>
    <t>B1001</t>
  </si>
  <si>
    <t>Grounds Maintenance</t>
  </si>
  <si>
    <t>262</t>
  </si>
  <si>
    <t>263</t>
  </si>
  <si>
    <t>264</t>
  </si>
  <si>
    <t>265</t>
  </si>
  <si>
    <t>266</t>
  </si>
  <si>
    <t>267</t>
  </si>
  <si>
    <t>268</t>
  </si>
  <si>
    <t>269</t>
  </si>
  <si>
    <t>B1306</t>
  </si>
  <si>
    <t>Specialist Services</t>
  </si>
  <si>
    <t>270</t>
  </si>
  <si>
    <t>271</t>
  </si>
  <si>
    <t>272</t>
  </si>
  <si>
    <t>273</t>
  </si>
  <si>
    <t>274</t>
  </si>
  <si>
    <t>275</t>
  </si>
  <si>
    <t>B1606</t>
  </si>
  <si>
    <t>Window Cleaning</t>
  </si>
  <si>
    <t>276</t>
  </si>
  <si>
    <t>B1610</t>
  </si>
  <si>
    <t>Street Scene Internal Rechargeable Works</t>
  </si>
  <si>
    <t>277</t>
  </si>
  <si>
    <t>278</t>
  </si>
  <si>
    <t>279</t>
  </si>
  <si>
    <t>280</t>
  </si>
  <si>
    <t>281</t>
  </si>
  <si>
    <t>282</t>
  </si>
  <si>
    <t>BA115</t>
  </si>
  <si>
    <t>River Banks-Repair/Rebuild</t>
  </si>
  <si>
    <t>283</t>
  </si>
  <si>
    <t>284</t>
  </si>
  <si>
    <t>C2203</t>
  </si>
  <si>
    <t>Other Licences And Fees</t>
  </si>
  <si>
    <t>285</t>
  </si>
  <si>
    <t>286</t>
  </si>
  <si>
    <t>287</t>
  </si>
  <si>
    <t>288</t>
  </si>
  <si>
    <t>289</t>
  </si>
  <si>
    <t>290</t>
  </si>
  <si>
    <t>D3002</t>
  </si>
  <si>
    <t>Furniture &amp; Equipment Maintenance &amp; Repairs</t>
  </si>
  <si>
    <t>291</t>
  </si>
  <si>
    <t>292</t>
  </si>
  <si>
    <t>293</t>
  </si>
  <si>
    <t>294</t>
  </si>
  <si>
    <t>295</t>
  </si>
  <si>
    <t>D3201</t>
  </si>
  <si>
    <t>Protective Clothing</t>
  </si>
  <si>
    <t>296</t>
  </si>
  <si>
    <t>297</t>
  </si>
  <si>
    <t>298</t>
  </si>
  <si>
    <t>299</t>
  </si>
  <si>
    <t>300</t>
  </si>
  <si>
    <t>301</t>
  </si>
  <si>
    <t>302</t>
  </si>
  <si>
    <t>303</t>
  </si>
  <si>
    <t>304</t>
  </si>
  <si>
    <t>305</t>
  </si>
  <si>
    <t>306</t>
  </si>
  <si>
    <t>D3418</t>
  </si>
  <si>
    <t>Security Services</t>
  </si>
  <si>
    <t>307</t>
  </si>
  <si>
    <t>308</t>
  </si>
  <si>
    <t>309</t>
  </si>
  <si>
    <t>310</t>
  </si>
  <si>
    <t>311</t>
  </si>
  <si>
    <t>312</t>
  </si>
  <si>
    <t>313</t>
  </si>
  <si>
    <t>314</t>
  </si>
  <si>
    <t>315</t>
  </si>
  <si>
    <t>316</t>
  </si>
  <si>
    <t>317</t>
  </si>
  <si>
    <t>D3805</t>
  </si>
  <si>
    <t>Compensation</t>
  </si>
  <si>
    <t>318</t>
  </si>
  <si>
    <t>319</t>
  </si>
  <si>
    <t>G</t>
  </si>
  <si>
    <t>G6325</t>
  </si>
  <si>
    <t>Recharges: CW Markets Management</t>
  </si>
  <si>
    <t>320</t>
  </si>
  <si>
    <t>H</t>
  </si>
  <si>
    <t>H7201</t>
  </si>
  <si>
    <t>Leasing Charges - Vehicles &amp; Computers</t>
  </si>
  <si>
    <t>321</t>
  </si>
  <si>
    <t>K9158</t>
  </si>
  <si>
    <t>Reimbursements Other (VAT)</t>
  </si>
  <si>
    <t>322</t>
  </si>
  <si>
    <t>323</t>
  </si>
  <si>
    <t>324</t>
  </si>
  <si>
    <t>325</t>
  </si>
  <si>
    <t>326</t>
  </si>
  <si>
    <t>327</t>
  </si>
  <si>
    <t>K9502</t>
  </si>
  <si>
    <t>County Court Costs</t>
  </si>
  <si>
    <t>328</t>
  </si>
  <si>
    <t>329</t>
  </si>
  <si>
    <t>K9534</t>
  </si>
  <si>
    <t>330</t>
  </si>
  <si>
    <t>K9536</t>
  </si>
  <si>
    <t>Pitch &amp; Site Rents - Antique Market</t>
  </si>
  <si>
    <t>331</t>
  </si>
  <si>
    <t>K9537</t>
  </si>
  <si>
    <t>Pitch &amp; Site Rents - Farmers Market</t>
  </si>
  <si>
    <t>332</t>
  </si>
  <si>
    <t>K9546</t>
  </si>
  <si>
    <t>333</t>
  </si>
  <si>
    <t>334</t>
  </si>
  <si>
    <t>K9571</t>
  </si>
  <si>
    <t>Licences</t>
  </si>
  <si>
    <t>335</t>
  </si>
  <si>
    <t>K9607</t>
  </si>
  <si>
    <t>Interest On Overdue Rent</t>
  </si>
  <si>
    <t>336</t>
  </si>
  <si>
    <t>L</t>
  </si>
  <si>
    <t>337</t>
  </si>
  <si>
    <t>338</t>
  </si>
  <si>
    <t>339</t>
  </si>
  <si>
    <t>340</t>
  </si>
  <si>
    <t>341</t>
  </si>
  <si>
    <t>342</t>
  </si>
  <si>
    <t>343</t>
  </si>
  <si>
    <t>A0114</t>
  </si>
  <si>
    <t>Salaries Out of Hours Payments (EH)</t>
  </si>
  <si>
    <t>344</t>
  </si>
  <si>
    <t>345</t>
  </si>
  <si>
    <t>346</t>
  </si>
  <si>
    <t>347</t>
  </si>
  <si>
    <t>348</t>
  </si>
  <si>
    <t>A0632</t>
  </si>
  <si>
    <t>Career Investment</t>
  </si>
  <si>
    <t>349</t>
  </si>
  <si>
    <t>A0634</t>
  </si>
  <si>
    <t>CPD (Continuous Professional Development)</t>
  </si>
  <si>
    <t>350</t>
  </si>
  <si>
    <t>351</t>
  </si>
  <si>
    <t>352</t>
  </si>
  <si>
    <t>353</t>
  </si>
  <si>
    <t>354</t>
  </si>
  <si>
    <t>355</t>
  </si>
  <si>
    <t>356</t>
  </si>
  <si>
    <t>357</t>
  </si>
  <si>
    <t>C2102</t>
  </si>
  <si>
    <t>M.T.Depot - Labour</t>
  </si>
  <si>
    <t>358</t>
  </si>
  <si>
    <t>359</t>
  </si>
  <si>
    <t>360</t>
  </si>
  <si>
    <t>C2304</t>
  </si>
  <si>
    <t>Short Term Vehicle Hire</t>
  </si>
  <si>
    <t>361</t>
  </si>
  <si>
    <t>362</t>
  </si>
  <si>
    <t>363</t>
  </si>
  <si>
    <t>364</t>
  </si>
  <si>
    <t>C2996</t>
  </si>
  <si>
    <t>365</t>
  </si>
  <si>
    <t>366</t>
  </si>
  <si>
    <t>367</t>
  </si>
  <si>
    <t>368</t>
  </si>
  <si>
    <t>D3023</t>
  </si>
  <si>
    <t>Tools</t>
  </si>
  <si>
    <t>369</t>
  </si>
  <si>
    <t>370</t>
  </si>
  <si>
    <t>371</t>
  </si>
  <si>
    <t>372</t>
  </si>
  <si>
    <t>373</t>
  </si>
  <si>
    <t>374</t>
  </si>
  <si>
    <t>375</t>
  </si>
  <si>
    <t>376</t>
  </si>
  <si>
    <t>377</t>
  </si>
  <si>
    <t>378</t>
  </si>
  <si>
    <t>379</t>
  </si>
  <si>
    <t>380</t>
  </si>
  <si>
    <t>D3416</t>
  </si>
  <si>
    <t>Court Fees</t>
  </si>
  <si>
    <t>381</t>
  </si>
  <si>
    <t>382</t>
  </si>
  <si>
    <t>383</t>
  </si>
  <si>
    <t>384</t>
  </si>
  <si>
    <t>385</t>
  </si>
  <si>
    <t>386</t>
  </si>
  <si>
    <t>387</t>
  </si>
  <si>
    <t>388</t>
  </si>
  <si>
    <t>389</t>
  </si>
  <si>
    <t>390</t>
  </si>
  <si>
    <t>391</t>
  </si>
  <si>
    <t>D3801</t>
  </si>
  <si>
    <t>Other Insurances</t>
  </si>
  <si>
    <t>392</t>
  </si>
  <si>
    <t>393</t>
  </si>
  <si>
    <t>394</t>
  </si>
  <si>
    <t>395</t>
  </si>
  <si>
    <t>J</t>
  </si>
  <si>
    <t>J8999</t>
  </si>
  <si>
    <t>Transfer to/from Balance Sheet</t>
  </si>
  <si>
    <t>396</t>
  </si>
  <si>
    <t>397</t>
  </si>
  <si>
    <t>398</t>
  </si>
  <si>
    <t>399</t>
  </si>
  <si>
    <t>400</t>
  </si>
  <si>
    <t>401</t>
  </si>
  <si>
    <t>402</t>
  </si>
  <si>
    <t>L9726</t>
  </si>
  <si>
    <t>Recharges To General Fund A/Cs.</t>
  </si>
  <si>
    <t>403</t>
  </si>
  <si>
    <t>L9729</t>
  </si>
  <si>
    <t>Recharges To Other Accounts</t>
  </si>
  <si>
    <t>404</t>
  </si>
  <si>
    <t>405</t>
  </si>
  <si>
    <t>406</t>
  </si>
  <si>
    <t>A0104</t>
  </si>
  <si>
    <t>Salaries Shift Allowance</t>
  </si>
  <si>
    <t>407</t>
  </si>
  <si>
    <t>408</t>
  </si>
  <si>
    <t>409</t>
  </si>
  <si>
    <t>410</t>
  </si>
  <si>
    <t>411</t>
  </si>
  <si>
    <t>412</t>
  </si>
  <si>
    <t>413</t>
  </si>
  <si>
    <t>414</t>
  </si>
  <si>
    <t>415</t>
  </si>
  <si>
    <t>416</t>
  </si>
  <si>
    <t>417</t>
  </si>
  <si>
    <t>418</t>
  </si>
  <si>
    <t>419</t>
  </si>
  <si>
    <t>420</t>
  </si>
  <si>
    <t>421</t>
  </si>
  <si>
    <t>422</t>
  </si>
  <si>
    <t>423</t>
  </si>
  <si>
    <t>424</t>
  </si>
  <si>
    <t>425</t>
  </si>
  <si>
    <t>426</t>
  </si>
  <si>
    <t>427</t>
  </si>
  <si>
    <t>428</t>
  </si>
  <si>
    <t>B1503</t>
  </si>
  <si>
    <t>Fuel Oil</t>
  </si>
  <si>
    <t>429</t>
  </si>
  <si>
    <t>430</t>
  </si>
  <si>
    <t>431</t>
  </si>
  <si>
    <t>432</t>
  </si>
  <si>
    <t>433</t>
  </si>
  <si>
    <t>434</t>
  </si>
  <si>
    <t>435</t>
  </si>
  <si>
    <t>436</t>
  </si>
  <si>
    <t>B1802</t>
  </si>
  <si>
    <t>Insurance  - Other</t>
  </si>
  <si>
    <t>437</t>
  </si>
  <si>
    <t>438</t>
  </si>
  <si>
    <t>439</t>
  </si>
  <si>
    <t>440</t>
  </si>
  <si>
    <t>441</t>
  </si>
  <si>
    <t>442</t>
  </si>
  <si>
    <t>443</t>
  </si>
  <si>
    <t>C2402</t>
  </si>
  <si>
    <t>Contract Plant Hire</t>
  </si>
  <si>
    <t>444</t>
  </si>
  <si>
    <t>445</t>
  </si>
  <si>
    <t>446</t>
  </si>
  <si>
    <t>447</t>
  </si>
  <si>
    <t>448</t>
  </si>
  <si>
    <t>449</t>
  </si>
  <si>
    <t>450</t>
  </si>
  <si>
    <t>451</t>
  </si>
  <si>
    <t>452</t>
  </si>
  <si>
    <t>D3025</t>
  </si>
  <si>
    <t>Plants</t>
  </si>
  <si>
    <t>453</t>
  </si>
  <si>
    <t>D3026</t>
  </si>
  <si>
    <t>Fertiliser &amp; Weedkillers</t>
  </si>
  <si>
    <t>454</t>
  </si>
  <si>
    <t>455</t>
  </si>
  <si>
    <t>456</t>
  </si>
  <si>
    <t>457</t>
  </si>
  <si>
    <t>458</t>
  </si>
  <si>
    <t>459</t>
  </si>
  <si>
    <t>460</t>
  </si>
  <si>
    <t>461</t>
  </si>
  <si>
    <t>462</t>
  </si>
  <si>
    <t>463</t>
  </si>
  <si>
    <t>464</t>
  </si>
  <si>
    <t>465</t>
  </si>
  <si>
    <t>466</t>
  </si>
  <si>
    <t>467</t>
  </si>
  <si>
    <t>468</t>
  </si>
  <si>
    <t>469</t>
  </si>
  <si>
    <t>470</t>
  </si>
  <si>
    <t>D3420</t>
  </si>
  <si>
    <t>Waste Disposal &amp; Skip Hire</t>
  </si>
  <si>
    <t>471</t>
  </si>
  <si>
    <t>472</t>
  </si>
  <si>
    <t>473</t>
  </si>
  <si>
    <t>474</t>
  </si>
  <si>
    <t>475</t>
  </si>
  <si>
    <t>476</t>
  </si>
  <si>
    <t>477</t>
  </si>
  <si>
    <t>478</t>
  </si>
  <si>
    <t>479</t>
  </si>
  <si>
    <t>480</t>
  </si>
  <si>
    <t>481</t>
  </si>
  <si>
    <t>482</t>
  </si>
  <si>
    <t>483</t>
  </si>
  <si>
    <t>484</t>
  </si>
  <si>
    <t>485</t>
  </si>
  <si>
    <t>D3808</t>
  </si>
  <si>
    <t>Contingency</t>
  </si>
  <si>
    <t>486</t>
  </si>
  <si>
    <t>487</t>
  </si>
  <si>
    <t>K9131</t>
  </si>
  <si>
    <t>Other Quasi Government Bodies</t>
  </si>
  <si>
    <t>488</t>
  </si>
  <si>
    <t>489</t>
  </si>
  <si>
    <t>K9151</t>
  </si>
  <si>
    <t>Reimbursements Oxfordshire CC</t>
  </si>
  <si>
    <t>490</t>
  </si>
  <si>
    <t>491</t>
  </si>
  <si>
    <t>492</t>
  </si>
  <si>
    <t>K9166</t>
  </si>
  <si>
    <t>Sport England</t>
  </si>
  <si>
    <t>493</t>
  </si>
  <si>
    <t>494</t>
  </si>
  <si>
    <t>K9207</t>
  </si>
  <si>
    <t>General Sales</t>
  </si>
  <si>
    <t>495</t>
  </si>
  <si>
    <t>K9313</t>
  </si>
  <si>
    <t>Search Fees</t>
  </si>
  <si>
    <t>496</t>
  </si>
  <si>
    <t>K9314</t>
  </si>
  <si>
    <t>Reservation Fee</t>
  </si>
  <si>
    <t>497</t>
  </si>
  <si>
    <t>K9317</t>
  </si>
  <si>
    <t>Casket Fee</t>
  </si>
  <si>
    <t>498</t>
  </si>
  <si>
    <t>499</t>
  </si>
  <si>
    <t>K9412</t>
  </si>
  <si>
    <t>Athletics</t>
  </si>
  <si>
    <t>500</t>
  </si>
  <si>
    <t>K9414</t>
  </si>
  <si>
    <t>Cricket</t>
  </si>
  <si>
    <t>501</t>
  </si>
  <si>
    <t>K9415</t>
  </si>
  <si>
    <t>Football</t>
  </si>
  <si>
    <t>502</t>
  </si>
  <si>
    <t>K9418</t>
  </si>
  <si>
    <t>Rugby</t>
  </si>
  <si>
    <t>503</t>
  </si>
  <si>
    <t>K9419</t>
  </si>
  <si>
    <t>Tennis</t>
  </si>
  <si>
    <t>504</t>
  </si>
  <si>
    <t>K9454</t>
  </si>
  <si>
    <t>Maintenance of Graves</t>
  </si>
  <si>
    <t>505</t>
  </si>
  <si>
    <t>K9484</t>
  </si>
  <si>
    <t>Sponsorship Income</t>
  </si>
  <si>
    <t>506</t>
  </si>
  <si>
    <t>K9489</t>
  </si>
  <si>
    <t>Woodland Burial</t>
  </si>
  <si>
    <t>507</t>
  </si>
  <si>
    <t>508</t>
  </si>
  <si>
    <t>509</t>
  </si>
  <si>
    <t>K9513</t>
  </si>
  <si>
    <t>Bowls</t>
  </si>
  <si>
    <t>510</t>
  </si>
  <si>
    <t>K9514</t>
  </si>
  <si>
    <t>511</t>
  </si>
  <si>
    <t>K9515</t>
  </si>
  <si>
    <t>512</t>
  </si>
  <si>
    <t>K9518</t>
  </si>
  <si>
    <t>513</t>
  </si>
  <si>
    <t>K9519</t>
  </si>
  <si>
    <t>514</t>
  </si>
  <si>
    <t>515</t>
  </si>
  <si>
    <t>516</t>
  </si>
  <si>
    <t>517</t>
  </si>
  <si>
    <t>518</t>
  </si>
  <si>
    <t>K9551</t>
  </si>
  <si>
    <t>Interment Fees</t>
  </si>
  <si>
    <t>519</t>
  </si>
  <si>
    <t>K9552</t>
  </si>
  <si>
    <t>Burial Rights</t>
  </si>
  <si>
    <t>520</t>
  </si>
  <si>
    <t>K9553</t>
  </si>
  <si>
    <t>Memorial Rights</t>
  </si>
  <si>
    <t>521</t>
  </si>
  <si>
    <t>522</t>
  </si>
  <si>
    <t>K9598</t>
  </si>
  <si>
    <t>Cremated Burial Remains</t>
  </si>
  <si>
    <t>523</t>
  </si>
  <si>
    <t>K9599</t>
  </si>
  <si>
    <t>Cremation Arrangement Fee</t>
  </si>
  <si>
    <t>524</t>
  </si>
  <si>
    <t>K9911</t>
  </si>
  <si>
    <t>525</t>
  </si>
  <si>
    <t>526</t>
  </si>
  <si>
    <t>L9841</t>
  </si>
  <si>
    <t>Internal Recharge Income from the HRA</t>
  </si>
  <si>
    <t>527</t>
  </si>
  <si>
    <t>528</t>
  </si>
  <si>
    <t>529</t>
  </si>
  <si>
    <t>A0103</t>
  </si>
  <si>
    <t>Salaries Bonus/Productivity</t>
  </si>
  <si>
    <t>530</t>
  </si>
  <si>
    <t>531</t>
  </si>
  <si>
    <t>532</t>
  </si>
  <si>
    <t>533</t>
  </si>
  <si>
    <t>534</t>
  </si>
  <si>
    <t>535</t>
  </si>
  <si>
    <t>536</t>
  </si>
  <si>
    <t>537</t>
  </si>
  <si>
    <t>538</t>
  </si>
  <si>
    <t>539</t>
  </si>
  <si>
    <t>540</t>
  </si>
  <si>
    <t>541</t>
  </si>
  <si>
    <t>A0621</t>
  </si>
  <si>
    <t>Career Training</t>
  </si>
  <si>
    <t>542</t>
  </si>
  <si>
    <t>543</t>
  </si>
  <si>
    <t>544</t>
  </si>
  <si>
    <t>545</t>
  </si>
  <si>
    <t>546</t>
  </si>
  <si>
    <t>547</t>
  </si>
  <si>
    <t>548</t>
  </si>
  <si>
    <t>A0939</t>
  </si>
  <si>
    <t>TGWU</t>
  </si>
  <si>
    <t>549</t>
  </si>
  <si>
    <t>A0965</t>
  </si>
  <si>
    <t>Cycle Scheme 2008/09</t>
  </si>
  <si>
    <t>550</t>
  </si>
  <si>
    <t>551</t>
  </si>
  <si>
    <t>552</t>
  </si>
  <si>
    <t>B1014</t>
  </si>
  <si>
    <t>Street Furniture</t>
  </si>
  <si>
    <t>553</t>
  </si>
  <si>
    <t>554</t>
  </si>
  <si>
    <t>555</t>
  </si>
  <si>
    <t>556</t>
  </si>
  <si>
    <t>B1107</t>
  </si>
  <si>
    <t>Repairs &amp; Refurbishment</t>
  </si>
  <si>
    <t>557</t>
  </si>
  <si>
    <t>B1111</t>
  </si>
  <si>
    <t>HRA Sub Contractors</t>
  </si>
  <si>
    <t>558</t>
  </si>
  <si>
    <t>B1186</t>
  </si>
  <si>
    <t>Void Tenant Choice</t>
  </si>
  <si>
    <t>559</t>
  </si>
  <si>
    <t>560</t>
  </si>
  <si>
    <t>561</t>
  </si>
  <si>
    <t>B1241</t>
  </si>
  <si>
    <t>Fire Alarms and Emergency Lighting</t>
  </si>
  <si>
    <t>562</t>
  </si>
  <si>
    <t>B1246</t>
  </si>
  <si>
    <t>563</t>
  </si>
  <si>
    <t>B1301</t>
  </si>
  <si>
    <t>Repairs &amp; Maintenance Works</t>
  </si>
  <si>
    <t>564</t>
  </si>
  <si>
    <t>565</t>
  </si>
  <si>
    <t>B1309</t>
  </si>
  <si>
    <t>Health &amp; Safety</t>
  </si>
  <si>
    <t>566</t>
  </si>
  <si>
    <t>567</t>
  </si>
  <si>
    <t>568</t>
  </si>
  <si>
    <t>569</t>
  </si>
  <si>
    <t>B1602</t>
  </si>
  <si>
    <t>Contract Cleaning</t>
  </si>
  <si>
    <t>570</t>
  </si>
  <si>
    <t>571</t>
  </si>
  <si>
    <t>572</t>
  </si>
  <si>
    <t>573</t>
  </si>
  <si>
    <t>574</t>
  </si>
  <si>
    <t>575</t>
  </si>
  <si>
    <t>576</t>
  </si>
  <si>
    <t>577</t>
  </si>
  <si>
    <t>B1803</t>
  </si>
  <si>
    <t>Uninsured Losses / Claims</t>
  </si>
  <si>
    <t>578</t>
  </si>
  <si>
    <t>579</t>
  </si>
  <si>
    <t>580</t>
  </si>
  <si>
    <t>581</t>
  </si>
  <si>
    <t>C2002</t>
  </si>
  <si>
    <t>Plant Purchase</t>
  </si>
  <si>
    <t>582</t>
  </si>
  <si>
    <t>C2003</t>
  </si>
  <si>
    <t>Fuel Purchase (Stock)</t>
  </si>
  <si>
    <t>583</t>
  </si>
  <si>
    <t>C2101</t>
  </si>
  <si>
    <t>Contracted Transport Repairs</t>
  </si>
  <si>
    <t>584</t>
  </si>
  <si>
    <t>585</t>
  </si>
  <si>
    <t>C2104</t>
  </si>
  <si>
    <t>M.T.Depot - Direct Purchases</t>
  </si>
  <si>
    <t>586</t>
  </si>
  <si>
    <t>587</t>
  </si>
  <si>
    <t>C2202</t>
  </si>
  <si>
    <t>Vehicle Excise Licences</t>
  </si>
  <si>
    <t>588</t>
  </si>
  <si>
    <t>589</t>
  </si>
  <si>
    <t>590</t>
  </si>
  <si>
    <t>591</t>
  </si>
  <si>
    <t>592</t>
  </si>
  <si>
    <t>593</t>
  </si>
  <si>
    <t>594</t>
  </si>
  <si>
    <t>595</t>
  </si>
  <si>
    <t>596</t>
  </si>
  <si>
    <t>C2801</t>
  </si>
  <si>
    <t>Transport Related Insurances</t>
  </si>
  <si>
    <t>597</t>
  </si>
  <si>
    <t>598</t>
  </si>
  <si>
    <t>599</t>
  </si>
  <si>
    <t>600</t>
  </si>
  <si>
    <t>D3004</t>
  </si>
  <si>
    <t>Refuse Containers</t>
  </si>
  <si>
    <t>601</t>
  </si>
  <si>
    <t>602</t>
  </si>
  <si>
    <t>D3018</t>
  </si>
  <si>
    <t>Sign Shop Materials</t>
  </si>
  <si>
    <t>603</t>
  </si>
  <si>
    <t>604</t>
  </si>
  <si>
    <t>D3022</t>
  </si>
  <si>
    <t>Category ´B´ Stores</t>
  </si>
  <si>
    <t>605</t>
  </si>
  <si>
    <t>606</t>
  </si>
  <si>
    <t>607</t>
  </si>
  <si>
    <t>608</t>
  </si>
  <si>
    <t>D3029</t>
  </si>
  <si>
    <t>Materials External</t>
  </si>
  <si>
    <t>609</t>
  </si>
  <si>
    <t>D3030</t>
  </si>
  <si>
    <t>Stock Adjustments</t>
  </si>
  <si>
    <t>610</t>
  </si>
  <si>
    <t>D3031</t>
  </si>
  <si>
    <t>Veh.maint direct purchase</t>
  </si>
  <si>
    <t>611</t>
  </si>
  <si>
    <t>612</t>
  </si>
  <si>
    <t>613</t>
  </si>
  <si>
    <t>614</t>
  </si>
  <si>
    <t>615</t>
  </si>
  <si>
    <t>616</t>
  </si>
  <si>
    <t>617</t>
  </si>
  <si>
    <t>618</t>
  </si>
  <si>
    <t>619</t>
  </si>
  <si>
    <t>620</t>
  </si>
  <si>
    <t>621</t>
  </si>
  <si>
    <t>622</t>
  </si>
  <si>
    <t>D3311</t>
  </si>
  <si>
    <t>HRA Supplies &amp; Services</t>
  </si>
  <si>
    <t>623</t>
  </si>
  <si>
    <t>D3338</t>
  </si>
  <si>
    <t>Fuel Systems Maintenance</t>
  </si>
  <si>
    <t>624</t>
  </si>
  <si>
    <t>D3339</t>
  </si>
  <si>
    <t>Direct Services Supplies &amp; Services</t>
  </si>
  <si>
    <t>625</t>
  </si>
  <si>
    <t>626</t>
  </si>
  <si>
    <t>627</t>
  </si>
  <si>
    <t>628</t>
  </si>
  <si>
    <t>629</t>
  </si>
  <si>
    <t>630</t>
  </si>
  <si>
    <t>D3421</t>
  </si>
  <si>
    <t>Tipping Charges</t>
  </si>
  <si>
    <t>631</t>
  </si>
  <si>
    <t>632</t>
  </si>
  <si>
    <t>633</t>
  </si>
  <si>
    <t>634</t>
  </si>
  <si>
    <t>635</t>
  </si>
  <si>
    <t>636</t>
  </si>
  <si>
    <t>637</t>
  </si>
  <si>
    <t>638</t>
  </si>
  <si>
    <t>639</t>
  </si>
  <si>
    <t>D3508</t>
  </si>
  <si>
    <t>Servitor</t>
  </si>
  <si>
    <t>640</t>
  </si>
  <si>
    <t>641</t>
  </si>
  <si>
    <t>642</t>
  </si>
  <si>
    <t>D3515</t>
  </si>
  <si>
    <t>Vehicle Management System</t>
  </si>
  <si>
    <t>643</t>
  </si>
  <si>
    <t>D3520</t>
  </si>
  <si>
    <t>Hardware Purchase</t>
  </si>
  <si>
    <t>644</t>
  </si>
  <si>
    <t>D3523</t>
  </si>
  <si>
    <t>Hardware Ad Hoc Repairs &amp; Maintenance</t>
  </si>
  <si>
    <t>645</t>
  </si>
  <si>
    <t>646</t>
  </si>
  <si>
    <t>647</t>
  </si>
  <si>
    <t>648</t>
  </si>
  <si>
    <t>D3605</t>
  </si>
  <si>
    <t>Disturbance Payments</t>
  </si>
  <si>
    <t>649</t>
  </si>
  <si>
    <t>650</t>
  </si>
  <si>
    <t>651</t>
  </si>
  <si>
    <t>652</t>
  </si>
  <si>
    <t>653</t>
  </si>
  <si>
    <t>654</t>
  </si>
  <si>
    <t>655</t>
  </si>
  <si>
    <t>656</t>
  </si>
  <si>
    <t>657</t>
  </si>
  <si>
    <t>658</t>
  </si>
  <si>
    <t>G6150</t>
  </si>
  <si>
    <t>City Works Management</t>
  </si>
  <si>
    <t>659</t>
  </si>
  <si>
    <t>660</t>
  </si>
  <si>
    <t>J8210</t>
  </si>
  <si>
    <t>Building Works - Housing Jobs</t>
  </si>
  <si>
    <t>661</t>
  </si>
  <si>
    <t>J8220</t>
  </si>
  <si>
    <t>Planned</t>
  </si>
  <si>
    <t>662</t>
  </si>
  <si>
    <t>663</t>
  </si>
  <si>
    <t>K9142</t>
  </si>
  <si>
    <t>Overs &amp; Shorts</t>
  </si>
  <si>
    <t>664</t>
  </si>
  <si>
    <t>665</t>
  </si>
  <si>
    <t>K9170</t>
  </si>
  <si>
    <t>Insurance Claim Settlements</t>
  </si>
  <si>
    <t>666</t>
  </si>
  <si>
    <t>K9205</t>
  </si>
  <si>
    <t>Obsolete Equipment, Materials &amp; Vehicles</t>
  </si>
  <si>
    <t>667</t>
  </si>
  <si>
    <t>668</t>
  </si>
  <si>
    <t>K9305</t>
  </si>
  <si>
    <t>669</t>
  </si>
  <si>
    <t>670</t>
  </si>
  <si>
    <t>671</t>
  </si>
  <si>
    <t>K9430</t>
  </si>
  <si>
    <t>Equipment Hire</t>
  </si>
  <si>
    <t>672</t>
  </si>
  <si>
    <t>K9435</t>
  </si>
  <si>
    <t>Private Telephone Calls</t>
  </si>
  <si>
    <t>673</t>
  </si>
  <si>
    <t>674</t>
  </si>
  <si>
    <t>K9452</t>
  </si>
  <si>
    <t>Schedule 2 revenue</t>
  </si>
  <si>
    <t>675</t>
  </si>
  <si>
    <t>K9463</t>
  </si>
  <si>
    <t>Private Works Jetting</t>
  </si>
  <si>
    <t>676</t>
  </si>
  <si>
    <t>K9464</t>
  </si>
  <si>
    <t>Council Vehicles Private Use</t>
  </si>
  <si>
    <t>677</t>
  </si>
  <si>
    <t>K9467</t>
  </si>
  <si>
    <t>Parking Charges</t>
  </si>
  <si>
    <t>678</t>
  </si>
  <si>
    <t>K9477</t>
  </si>
  <si>
    <t>Engineering - Other External Work</t>
  </si>
  <si>
    <t>679</t>
  </si>
  <si>
    <t>K9486</t>
  </si>
  <si>
    <t>Contract Parking Income</t>
  </si>
  <si>
    <t>680</t>
  </si>
  <si>
    <t>681</t>
  </si>
  <si>
    <t>682</t>
  </si>
  <si>
    <t>K9526</t>
  </si>
  <si>
    <t>Private Works Cesspit Emptying</t>
  </si>
  <si>
    <t>683</t>
  </si>
  <si>
    <t>K9530</t>
  </si>
  <si>
    <t>684</t>
  </si>
  <si>
    <t>685</t>
  </si>
  <si>
    <t>686</t>
  </si>
  <si>
    <t>K9560</t>
  </si>
  <si>
    <t>Schedule 2 - Bin Sales</t>
  </si>
  <si>
    <t>687</t>
  </si>
  <si>
    <t>K9561</t>
  </si>
  <si>
    <t>Schedule 2 - Goods Sales</t>
  </si>
  <si>
    <t>688</t>
  </si>
  <si>
    <t>K9564</t>
  </si>
  <si>
    <t>Schedule 2 - Revenue</t>
  </si>
  <si>
    <t>689</t>
  </si>
  <si>
    <t>K9565</t>
  </si>
  <si>
    <t>MOT Vehicle Test Fees</t>
  </si>
  <si>
    <t>690</t>
  </si>
  <si>
    <t>K9567</t>
  </si>
  <si>
    <t>691</t>
  </si>
  <si>
    <t>K9568</t>
  </si>
  <si>
    <t>Car Parking Excess Charges</t>
  </si>
  <si>
    <t>692</t>
  </si>
  <si>
    <t>K9579</t>
  </si>
  <si>
    <t>Refuse Containers - Wheelybins</t>
  </si>
  <si>
    <t>693</t>
  </si>
  <si>
    <t>K9801</t>
  </si>
  <si>
    <t>Oxfordshire County Council.</t>
  </si>
  <si>
    <t>694</t>
  </si>
  <si>
    <t>K9830</t>
  </si>
  <si>
    <t>Bad &amp; Doubtful Debts Provision</t>
  </si>
  <si>
    <t>695</t>
  </si>
  <si>
    <t>L9700</t>
  </si>
  <si>
    <t>OBS Superannuation &amp; Sickness</t>
  </si>
  <si>
    <t>696</t>
  </si>
  <si>
    <t>L9701</t>
  </si>
  <si>
    <t>CCT Contract Income</t>
  </si>
  <si>
    <t>697</t>
  </si>
  <si>
    <t>L9703</t>
  </si>
  <si>
    <t>Constuction Related Services Fee Income</t>
  </si>
  <si>
    <t>698</t>
  </si>
  <si>
    <t>L9712</t>
  </si>
  <si>
    <t>Wages Recharges - Productive</t>
  </si>
  <si>
    <t>699</t>
  </si>
  <si>
    <t>L9715</t>
  </si>
  <si>
    <t>Transport &amp; Plant Recharges</t>
  </si>
  <si>
    <t>700</t>
  </si>
  <si>
    <t>L9716</t>
  </si>
  <si>
    <t>701</t>
  </si>
  <si>
    <t>L9717</t>
  </si>
  <si>
    <t>Jetter recharges</t>
  </si>
  <si>
    <t>702</t>
  </si>
  <si>
    <t>L9718</t>
  </si>
  <si>
    <t>S.42 Gullies</t>
  </si>
  <si>
    <t>703</t>
  </si>
  <si>
    <t>L9719</t>
  </si>
  <si>
    <t>S.42 Highway Maintenance</t>
  </si>
  <si>
    <t>704</t>
  </si>
  <si>
    <t>L9720</t>
  </si>
  <si>
    <t>Fuel Recharges</t>
  </si>
  <si>
    <t>705</t>
  </si>
  <si>
    <t>L9724</t>
  </si>
  <si>
    <t>Stores Oncost Recovered</t>
  </si>
  <si>
    <t>706</t>
  </si>
  <si>
    <t>707</t>
  </si>
  <si>
    <t>L9727</t>
  </si>
  <si>
    <t>Other Eng Work - capital fund</t>
  </si>
  <si>
    <t>708</t>
  </si>
  <si>
    <t>709</t>
  </si>
  <si>
    <t>L9811</t>
  </si>
  <si>
    <t>HRA Productive Labour</t>
  </si>
  <si>
    <t>710</t>
  </si>
  <si>
    <t>L9840</t>
  </si>
  <si>
    <t>DS Fixed Income from the HRA</t>
  </si>
  <si>
    <t>711</t>
  </si>
  <si>
    <t>712</t>
  </si>
  <si>
    <t>L9899</t>
  </si>
  <si>
    <t>OBS Internal Income</t>
  </si>
  <si>
    <t>713</t>
  </si>
  <si>
    <t>L9CAP</t>
  </si>
  <si>
    <t>Capital</t>
  </si>
  <si>
    <t>714</t>
  </si>
  <si>
    <t>715</t>
  </si>
  <si>
    <t>716</t>
  </si>
  <si>
    <t>717</t>
  </si>
  <si>
    <t>718</t>
  </si>
  <si>
    <t>719</t>
  </si>
  <si>
    <t>720</t>
  </si>
  <si>
    <t>721</t>
  </si>
  <si>
    <t>722</t>
  </si>
  <si>
    <t>723</t>
  </si>
  <si>
    <t>724</t>
  </si>
  <si>
    <t>725</t>
  </si>
  <si>
    <t>726</t>
  </si>
  <si>
    <t>727</t>
  </si>
  <si>
    <t>H7903</t>
  </si>
  <si>
    <t>Contribution to/from Reserves</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</si>
  <si>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</si>
  <si>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</si>
  <si>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</si>
  <si>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</si>
  <si>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</si>
  <si>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</si>
  <si>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</si>
  <si>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</si>
  <si>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</si>
  <si>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</si>
  <si>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</si>
  <si>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</si>
  <si>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</si>
  <si>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</si>
  <si>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</si>
  <si>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</si>
  <si>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</si>
  <si>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</si>
  <si>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</si>
  <si>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</si>
  <si>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</si>
  <si>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</si>
  <si>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</si>
  <si>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</si>
  <si>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</si>
  <si>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</si>
  <si>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</si>
  <si>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</si>
  <si>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</si>
  <si>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</si>
  <si>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</si>
  <si>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</si>
  <si>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</si>
  <si>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</si>
  <si>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</si>
  <si>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</si>
  <si>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</si>
  <si>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</si>
  <si>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</si>
  <si>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</si>
  <si>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D3514</t>
  </si>
  <si>
    <t>CRM Database</t>
  </si>
  <si>
    <t>768</t>
  </si>
  <si>
    <t>769</t>
  </si>
  <si>
    <t>770</t>
  </si>
  <si>
    <t>771</t>
  </si>
  <si>
    <t>772</t>
  </si>
  <si>
    <t>773</t>
  </si>
  <si>
    <t>D3541</t>
  </si>
  <si>
    <t>Disaster Recovery</t>
  </si>
  <si>
    <t>774</t>
  </si>
  <si>
    <t>775</t>
  </si>
  <si>
    <t>776</t>
  </si>
  <si>
    <t>777</t>
  </si>
  <si>
    <t>778</t>
  </si>
  <si>
    <t>779</t>
  </si>
  <si>
    <t>780</t>
  </si>
  <si>
    <t>781</t>
  </si>
  <si>
    <t>782</t>
  </si>
  <si>
    <t>K9470</t>
  </si>
  <si>
    <t>Print Unit Charges - External</t>
  </si>
  <si>
    <t>783</t>
  </si>
  <si>
    <t>K9472</t>
  </si>
  <si>
    <t>Commission/Discount</t>
  </si>
  <si>
    <t>784</t>
  </si>
  <si>
    <t>K9475</t>
  </si>
  <si>
    <t>Print Unit Charges - Photocopying</t>
  </si>
  <si>
    <t>785</t>
  </si>
  <si>
    <t>786</t>
  </si>
  <si>
    <t>K9572</t>
  </si>
  <si>
    <t>787</t>
  </si>
  <si>
    <t>K9575</t>
  </si>
  <si>
    <t>788</t>
  </si>
  <si>
    <t>K9576</t>
  </si>
  <si>
    <t>Print Unit Charges - Supply Paper/Materials</t>
  </si>
  <si>
    <t>789</t>
  </si>
  <si>
    <t>790</t>
  </si>
  <si>
    <t>791</t>
  </si>
  <si>
    <t>792</t>
  </si>
  <si>
    <t>793</t>
  </si>
  <si>
    <t>794</t>
  </si>
  <si>
    <t>795</t>
  </si>
  <si>
    <t>796</t>
  </si>
  <si>
    <t>797</t>
  </si>
  <si>
    <t>798</t>
  </si>
  <si>
    <t>799</t>
  </si>
  <si>
    <t>800</t>
  </si>
  <si>
    <t>801</t>
  </si>
  <si>
    <t>802</t>
  </si>
  <si>
    <t>803</t>
  </si>
  <si>
    <t>A0707</t>
  </si>
  <si>
    <t>Long Service Awards</t>
  </si>
  <si>
    <t>804</t>
  </si>
  <si>
    <t>805</t>
  </si>
  <si>
    <t>A0712</t>
  </si>
  <si>
    <t>Early Retirement Capitalised Cost</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</si>
  <si>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</si>
  <si>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</si>
  <si>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</si>
  <si>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</si>
  <si>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</si>
  <si>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</si>
  <si>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</si>
  <si>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</si>
  <si>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</si>
  <si>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</si>
  <si>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</si>
  <si>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</si>
  <si>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</si>
  <si>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</si>
  <si>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</si>
  <si>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</si>
  <si>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</si>
  <si>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</si>
  <si>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</si>
  <si>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</si>
  <si>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</si>
  <si>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</si>
  <si>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</si>
  <si>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</si>
  <si>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</si>
  <si>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</si>
  <si>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</si>
  <si>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</si>
  <si>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</si>
  <si>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D3308</t>
  </si>
  <si>
    <t>Microfilming/CD ROM Data Transfer</t>
  </si>
  <si>
    <t>835</t>
  </si>
  <si>
    <t>836</t>
  </si>
  <si>
    <t>837</t>
  </si>
  <si>
    <t>838</t>
  </si>
  <si>
    <t>839</t>
  </si>
  <si>
    <t>840</t>
  </si>
  <si>
    <t>841</t>
  </si>
  <si>
    <t>842</t>
  </si>
  <si>
    <t>D3430</t>
  </si>
  <si>
    <t>Storage Costs</t>
  </si>
  <si>
    <t>843</t>
  </si>
  <si>
    <t>844</t>
  </si>
  <si>
    <t>845</t>
  </si>
  <si>
    <t>846</t>
  </si>
  <si>
    <t>847</t>
  </si>
  <si>
    <t>848</t>
  </si>
  <si>
    <t>849</t>
  </si>
  <si>
    <t>850</t>
  </si>
  <si>
    <t>851</t>
  </si>
  <si>
    <t>852</t>
  </si>
  <si>
    <t>853</t>
  </si>
  <si>
    <t>854</t>
  </si>
  <si>
    <t>855</t>
  </si>
  <si>
    <t>856</t>
  </si>
  <si>
    <t>857</t>
  </si>
  <si>
    <t>D3809</t>
  </si>
  <si>
    <t>NNDR Discretionary Relief</t>
  </si>
  <si>
    <t>858</t>
  </si>
  <si>
    <t>859</t>
  </si>
  <si>
    <t>K9001</t>
  </si>
  <si>
    <t>Year Of Account Grant</t>
  </si>
  <si>
    <t>860</t>
  </si>
  <si>
    <t>K9004</t>
  </si>
  <si>
    <t>Verification Framework</t>
  </si>
  <si>
    <t>861</t>
  </si>
  <si>
    <t>K9005</t>
  </si>
  <si>
    <t>NNDR Administration Contribution</t>
  </si>
  <si>
    <t>862</t>
  </si>
  <si>
    <t>863</t>
  </si>
  <si>
    <t>864</t>
  </si>
  <si>
    <t>865</t>
  </si>
  <si>
    <t>866</t>
  </si>
  <si>
    <t>K9503</t>
  </si>
  <si>
    <t>Magistrates Court Costs</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</si>
  <si>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</si>
  <si>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</si>
  <si>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</si>
  <si>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</si>
  <si>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</si>
  <si>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</si>
  <si>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</si>
  <si>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</si>
  <si>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</si>
  <si>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</si>
  <si>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</si>
  <si>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</si>
  <si>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</si>
  <si>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</si>
  <si>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</si>
  <si>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</si>
  <si>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</si>
  <si>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</si>
  <si>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</si>
  <si>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</si>
  <si>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</si>
  <si>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</si>
  <si>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</si>
  <si>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</si>
  <si>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</si>
  <si>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</si>
  <si>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</si>
  <si>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</si>
  <si>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</si>
  <si>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</si>
  <si>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</si>
  <si>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</si>
  <si>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</si>
  <si>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</si>
  <si>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</si>
  <si>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</si>
  <si>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</si>
  <si>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</si>
  <si>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</si>
  <si>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</si>
  <si>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</si>
  <si>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</si>
  <si>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</si>
  <si>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</si>
  <si>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F5201</t>
  </si>
  <si>
    <t>Bus Subsidies</t>
  </si>
  <si>
    <t>911</t>
  </si>
  <si>
    <t>912</t>
  </si>
  <si>
    <t>913</t>
  </si>
  <si>
    <t>914</t>
  </si>
  <si>
    <t>915</t>
  </si>
  <si>
    <t>916</t>
  </si>
  <si>
    <t>917</t>
  </si>
  <si>
    <t>K9504</t>
  </si>
  <si>
    <t>Magistrates Court Costs (Solicitors)</t>
  </si>
  <si>
    <t>918</t>
  </si>
  <si>
    <t>K9508</t>
  </si>
  <si>
    <t>Administrative Penalty</t>
  </si>
  <si>
    <t>919</t>
  </si>
  <si>
    <t>920</t>
  </si>
  <si>
    <t>K9577</t>
  </si>
  <si>
    <t>Replacement bus tickets</t>
  </si>
  <si>
    <t>921</t>
  </si>
  <si>
    <t>922</t>
  </si>
  <si>
    <t>923</t>
  </si>
  <si>
    <t>924</t>
  </si>
  <si>
    <t>925</t>
  </si>
  <si>
    <t>926</t>
  </si>
  <si>
    <t>927</t>
  </si>
  <si>
    <t>A0109</t>
  </si>
  <si>
    <t>Salaries Other Fees</t>
  </si>
  <si>
    <t>928</t>
  </si>
  <si>
    <t>929</t>
  </si>
  <si>
    <t>930</t>
  </si>
  <si>
    <t>931</t>
  </si>
  <si>
    <t>932</t>
  </si>
  <si>
    <t>933</t>
  </si>
  <si>
    <t>934</t>
  </si>
  <si>
    <t>935</t>
  </si>
  <si>
    <t>936</t>
  </si>
  <si>
    <t>937</t>
  </si>
  <si>
    <t>938</t>
  </si>
  <si>
    <t>A0630</t>
  </si>
  <si>
    <t>Compliance Training (H&amp;S)</t>
  </si>
  <si>
    <t>939</t>
  </si>
  <si>
    <t>940</t>
  </si>
  <si>
    <t>941</t>
  </si>
  <si>
    <t>942</t>
  </si>
  <si>
    <t>A0637</t>
  </si>
  <si>
    <t>Management Development</t>
  </si>
  <si>
    <t>943</t>
  </si>
  <si>
    <t>A0638</t>
  </si>
  <si>
    <t>IT Skills Development</t>
  </si>
  <si>
    <t>944</t>
  </si>
  <si>
    <t>945</t>
  </si>
  <si>
    <t>946</t>
  </si>
  <si>
    <t>947</t>
  </si>
  <si>
    <t>948</t>
  </si>
  <si>
    <t>949</t>
  </si>
  <si>
    <t>A0924</t>
  </si>
  <si>
    <t>Car Loans</t>
  </si>
  <si>
    <t>950</t>
  </si>
  <si>
    <t>951</t>
  </si>
  <si>
    <t>952</t>
  </si>
  <si>
    <t>953</t>
  </si>
  <si>
    <t>B1140</t>
  </si>
  <si>
    <t>Internal Painting/Decoration</t>
  </si>
  <si>
    <t>954</t>
  </si>
  <si>
    <t>B1151</t>
  </si>
  <si>
    <t>Internal Lighting</t>
  </si>
  <si>
    <t>955</t>
  </si>
  <si>
    <t>956</t>
  </si>
  <si>
    <t>957</t>
  </si>
  <si>
    <t>958</t>
  </si>
  <si>
    <t>959</t>
  </si>
  <si>
    <t>960</t>
  </si>
  <si>
    <t>961</t>
  </si>
  <si>
    <t>962</t>
  </si>
  <si>
    <t>963</t>
  </si>
  <si>
    <t>C2204</t>
  </si>
  <si>
    <t>Electric Fuel Costs</t>
  </si>
  <si>
    <t>964</t>
  </si>
  <si>
    <t>965</t>
  </si>
  <si>
    <t>966</t>
  </si>
  <si>
    <t>967</t>
  </si>
  <si>
    <t>968</t>
  </si>
  <si>
    <t>969</t>
  </si>
  <si>
    <t>970</t>
  </si>
  <si>
    <t>971</t>
  </si>
  <si>
    <t>D3008</t>
  </si>
  <si>
    <t>Organ &amp; Piano Maintenance</t>
  </si>
  <si>
    <t>972</t>
  </si>
  <si>
    <t>D3011</t>
  </si>
  <si>
    <t>Goods For Resale</t>
  </si>
  <si>
    <t>973</t>
  </si>
  <si>
    <t>974</t>
  </si>
  <si>
    <t>975</t>
  </si>
  <si>
    <t>976</t>
  </si>
  <si>
    <t>D3027</t>
  </si>
  <si>
    <t>Floral Decorations</t>
  </si>
  <si>
    <t>977</t>
  </si>
  <si>
    <t>978</t>
  </si>
  <si>
    <t>979</t>
  </si>
  <si>
    <t>980</t>
  </si>
  <si>
    <t>981</t>
  </si>
  <si>
    <t>982</t>
  </si>
  <si>
    <t>D3204</t>
  </si>
  <si>
    <t>Laundry</t>
  </si>
  <si>
    <t>983</t>
  </si>
  <si>
    <t>984</t>
  </si>
  <si>
    <t>985</t>
  </si>
  <si>
    <t>986</t>
  </si>
  <si>
    <t>987</t>
  </si>
  <si>
    <t>988</t>
  </si>
  <si>
    <t>989</t>
  </si>
  <si>
    <t>D3402</t>
  </si>
  <si>
    <t>Planning Application Fees</t>
  </si>
  <si>
    <t>990</t>
  </si>
  <si>
    <t>991</t>
  </si>
  <si>
    <t>992</t>
  </si>
  <si>
    <t>993</t>
  </si>
  <si>
    <t>994</t>
  </si>
  <si>
    <t>995</t>
  </si>
  <si>
    <t>996</t>
  </si>
  <si>
    <t>997</t>
  </si>
  <si>
    <t>998</t>
  </si>
  <si>
    <t>999</t>
  </si>
  <si>
    <t>1000</t>
  </si>
  <si>
    <t>1001</t>
  </si>
  <si>
    <t>1002</t>
  </si>
  <si>
    <t>1003</t>
  </si>
  <si>
    <t>1004</t>
  </si>
  <si>
    <t>1005</t>
  </si>
  <si>
    <t>1006</t>
  </si>
  <si>
    <t>1007</t>
  </si>
  <si>
    <t>D3704</t>
  </si>
  <si>
    <t>Performing Rights Fees</t>
  </si>
  <si>
    <t>1008</t>
  </si>
  <si>
    <t>1009</t>
  </si>
  <si>
    <t>1010</t>
  </si>
  <si>
    <t>1011</t>
  </si>
  <si>
    <t>1012</t>
  </si>
  <si>
    <t>1013</t>
  </si>
  <si>
    <t>1014</t>
  </si>
  <si>
    <t>1015</t>
  </si>
  <si>
    <t>1016</t>
  </si>
  <si>
    <t>K9201</t>
  </si>
  <si>
    <t>1017</t>
  </si>
  <si>
    <t>1018</t>
  </si>
  <si>
    <t>K9208</t>
  </si>
  <si>
    <t>Catering Sales</t>
  </si>
  <si>
    <t>1019</t>
  </si>
  <si>
    <t>K9307</t>
  </si>
  <si>
    <t>1020</t>
  </si>
  <si>
    <t>K9315</t>
  </si>
  <si>
    <t>Vending Contract Income</t>
  </si>
  <si>
    <t>1021</t>
  </si>
  <si>
    <t>1022</t>
  </si>
  <si>
    <t>1023</t>
  </si>
  <si>
    <t>1024</t>
  </si>
  <si>
    <t>1025</t>
  </si>
  <si>
    <t>1026</t>
  </si>
  <si>
    <t>1027</t>
  </si>
  <si>
    <t>1028</t>
  </si>
  <si>
    <t>K9557</t>
  </si>
  <si>
    <t>Walking Tours - Daily (Non-VAT)</t>
  </si>
  <si>
    <t>1029</t>
  </si>
  <si>
    <t>1030</t>
  </si>
  <si>
    <t>K9573</t>
  </si>
  <si>
    <t>Performing Rights Society Charges</t>
  </si>
  <si>
    <t>1031</t>
  </si>
  <si>
    <t>1032</t>
  </si>
  <si>
    <t>1033</t>
  </si>
  <si>
    <t>1034</t>
  </si>
  <si>
    <t>1035</t>
  </si>
  <si>
    <t>1036</t>
  </si>
  <si>
    <t>1037</t>
  </si>
  <si>
    <t>1038</t>
  </si>
  <si>
    <t>1039</t>
  </si>
  <si>
    <t>1040</t>
  </si>
  <si>
    <t>1041</t>
  </si>
  <si>
    <t>1042</t>
  </si>
  <si>
    <t>1043</t>
  </si>
  <si>
    <t>1044</t>
  </si>
  <si>
    <t>A0302</t>
  </si>
  <si>
    <t>Members Special Responsibility Allowance</t>
  </si>
  <si>
    <t>1045</t>
  </si>
  <si>
    <t>A0303</t>
  </si>
  <si>
    <t>Members Basic Allowance</t>
  </si>
  <si>
    <t>1046</t>
  </si>
  <si>
    <t>A0306</t>
  </si>
  <si>
    <t>Co-opted Members Expenses</t>
  </si>
  <si>
    <t>1047</t>
  </si>
  <si>
    <t>A0601</t>
  </si>
  <si>
    <t>Training Post Entry</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</si>
  <si>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</si>
  <si>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</si>
  <si>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</si>
  <si>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</si>
  <si>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</si>
  <si>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</si>
  <si>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</si>
  <si>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</si>
  <si>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</si>
  <si>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</si>
  <si>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</si>
  <si>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</si>
  <si>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</si>
  <si>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</si>
  <si>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</si>
  <si>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</si>
  <si>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</si>
  <si>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</si>
  <si>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</si>
  <si>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</si>
  <si>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</si>
  <si>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</si>
  <si>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</si>
  <si>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</si>
  <si>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</si>
  <si>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</si>
  <si>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</si>
  <si>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</si>
  <si>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</si>
  <si>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</si>
  <si>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</si>
  <si>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</si>
  <si>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</si>
  <si>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</si>
  <si>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</si>
  <si>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</si>
  <si>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D3305</t>
  </si>
  <si>
    <t>Printing Committee Agendas</t>
  </si>
  <si>
    <t>1084</t>
  </si>
  <si>
    <t>1085</t>
  </si>
  <si>
    <t>1086</t>
  </si>
  <si>
    <t>1087</t>
  </si>
  <si>
    <t>1088</t>
  </si>
  <si>
    <t>1089</t>
  </si>
  <si>
    <t>1090</t>
  </si>
  <si>
    <t>1091</t>
  </si>
  <si>
    <t>1092</t>
  </si>
  <si>
    <t>1093</t>
  </si>
  <si>
    <t>1094</t>
  </si>
  <si>
    <t>1095</t>
  </si>
  <si>
    <t>1096</t>
  </si>
  <si>
    <t>1097</t>
  </si>
  <si>
    <t>1098</t>
  </si>
  <si>
    <t>1099</t>
  </si>
  <si>
    <t>1100</t>
  </si>
  <si>
    <t>1101</t>
  </si>
  <si>
    <t>D3603</t>
  </si>
  <si>
    <t>Members´ Expenses</t>
  </si>
  <si>
    <t>1102</t>
  </si>
  <si>
    <t>1103</t>
  </si>
  <si>
    <t>1104</t>
  </si>
  <si>
    <t>1105</t>
  </si>
  <si>
    <t>1106</t>
  </si>
  <si>
    <t>1107</t>
  </si>
  <si>
    <t>D3806</t>
  </si>
  <si>
    <t>Practicing Certificates</t>
  </si>
  <si>
    <t>1108</t>
  </si>
  <si>
    <t>1109</t>
  </si>
  <si>
    <t>1110</t>
  </si>
  <si>
    <t>1111</t>
  </si>
  <si>
    <t>1112</t>
  </si>
  <si>
    <t>1113</t>
  </si>
  <si>
    <t>1114</t>
  </si>
  <si>
    <t>1115</t>
  </si>
  <si>
    <t>K9407</t>
  </si>
  <si>
    <t>Conveyancing Costs</t>
  </si>
  <si>
    <t>1116</t>
  </si>
  <si>
    <t>1117</t>
  </si>
  <si>
    <t>1118</t>
  </si>
  <si>
    <t>1119</t>
  </si>
  <si>
    <t>K9507</t>
  </si>
  <si>
    <t>1120</t>
  </si>
  <si>
    <t>1121</t>
  </si>
  <si>
    <t>K9581</t>
  </si>
  <si>
    <t>S106 Income</t>
  </si>
  <si>
    <t>å</t>
  </si>
  <si>
    <t>Org Dev &amp; Corp Services</t>
  </si>
  <si>
    <t>Community Services</t>
  </si>
  <si>
    <t>Bus Improvement &amp; Technology</t>
  </si>
  <si>
    <t>Corporate Property</t>
  </si>
  <si>
    <t>Housing</t>
  </si>
  <si>
    <t>Human Resources &amp; Facilities</t>
  </si>
  <si>
    <t>Supplies and Services</t>
  </si>
  <si>
    <t>Income</t>
  </si>
  <si>
    <t>Explanation</t>
  </si>
  <si>
    <t>Business Improvement &amp; Technology</t>
  </si>
  <si>
    <t>Law &amp; Governance</t>
  </si>
  <si>
    <t>Org Dev &amp; CS</t>
  </si>
  <si>
    <t>Comm Services</t>
  </si>
  <si>
    <t>CHEX Total</t>
  </si>
  <si>
    <t>CREG Total</t>
  </si>
  <si>
    <t>CSER Total</t>
  </si>
  <si>
    <t>CSUP Total</t>
  </si>
  <si>
    <t>B1015</t>
  </si>
  <si>
    <t>Fast road litter pick</t>
  </si>
  <si>
    <t>Leisure &amp; Parks</t>
  </si>
  <si>
    <t>Total Budget</t>
  </si>
  <si>
    <t>Total Spend ytd</t>
  </si>
  <si>
    <t>Total Var ytd</t>
  </si>
  <si>
    <t>Budget</t>
  </si>
  <si>
    <t>Spend ytd</t>
  </si>
  <si>
    <t>Var ytd</t>
  </si>
  <si>
    <t>Prem</t>
  </si>
  <si>
    <t>Trans</t>
  </si>
  <si>
    <t>S&amp;S</t>
  </si>
  <si>
    <t>TP</t>
  </si>
  <si>
    <t>SLA's</t>
  </si>
  <si>
    <t>Cap Fin</t>
  </si>
  <si>
    <t>Misc</t>
  </si>
  <si>
    <t>Ext Income</t>
  </si>
  <si>
    <t>Int Income</t>
  </si>
  <si>
    <t>S41</t>
  </si>
  <si>
    <t>D3014</t>
  </si>
  <si>
    <t>Oxford Register for Affordable Housing</t>
  </si>
  <si>
    <t>Transfer Payments</t>
  </si>
  <si>
    <t>F5032</t>
  </si>
  <si>
    <t>Rent Allowance Cheque For Single Persons</t>
  </si>
  <si>
    <t>Support Services</t>
  </si>
  <si>
    <t>Capital Financing Costs</t>
  </si>
  <si>
    <t>Miscellaneous</t>
  </si>
  <si>
    <t>Recharge Income</t>
  </si>
  <si>
    <t>K9512</t>
  </si>
  <si>
    <t>L9722</t>
  </si>
  <si>
    <t>HRA Tree Works - Parks</t>
  </si>
  <si>
    <t>B1175</t>
  </si>
  <si>
    <t>Clearing/Cleaning Gardens, Garage Areas, Alleyways</t>
  </si>
  <si>
    <t>B1182</t>
  </si>
  <si>
    <t>Void Work</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</si>
  <si>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</si>
  <si>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</si>
  <si>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</si>
  <si>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</si>
  <si>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</si>
  <si>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</si>
  <si>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</si>
  <si>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</si>
  <si>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</si>
  <si>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</si>
  <si>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</si>
  <si>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</si>
  <si>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</si>
  <si>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</si>
  <si>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</si>
  <si>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</si>
  <si>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</si>
  <si>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</si>
  <si>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</si>
  <si>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</si>
  <si>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</si>
  <si>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</si>
  <si>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</si>
  <si>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</si>
  <si>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</si>
  <si>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</si>
  <si>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</si>
  <si>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</si>
  <si>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</si>
  <si>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</si>
  <si>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</si>
  <si>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</si>
  <si>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</si>
  <si>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</si>
  <si>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</si>
  <si>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</si>
  <si>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</si>
  <si>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</si>
  <si>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</si>
  <si>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</si>
  <si>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</si>
  <si>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</si>
  <si>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</si>
  <si>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</si>
  <si>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</si>
  <si>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</si>
  <si>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</si>
  <si>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</si>
  <si>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</si>
  <si>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</si>
  <si>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</si>
  <si>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</si>
  <si>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</si>
  <si>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</si>
  <si>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</si>
  <si>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</si>
  <si>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</si>
  <si>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</si>
  <si>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</si>
  <si>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</si>
  <si>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</si>
  <si>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</si>
  <si>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</si>
  <si>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</si>
  <si>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</si>
  <si>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</si>
  <si>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</si>
  <si>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</si>
  <si>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</si>
  <si>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</si>
  <si>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</si>
  <si>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</si>
  <si>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</si>
  <si>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</si>
  <si>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</si>
  <si>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</si>
  <si>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</si>
  <si>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</si>
  <si>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</si>
  <si>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Community Development</t>
  </si>
  <si>
    <t>Subjective Analysis of YTD spend as at 30th June, 2012 Q1 12/13</t>
  </si>
  <si>
    <t>Overspend to date includes £33k City Elections casual staff costs to be financed from ear-marked reserve and £19k severance costs to be funded from corporate contingency.  Remaining YTD overspend attributable to shortfall in establishment and member allowance base budgets.</t>
  </si>
  <si>
    <t>Premises budget overspent as various St Giles Fair internal charges totalling £8k have taken place earlier than profiled. In addition, £2k temporary accomodation costs associated with City Elections will be funding from ear-marked reserves.</t>
  </si>
  <si>
    <t>St Giles Fair income of £35k received earlier than profiled in orginal budget, offset by income shortfalls in Legal Hub of £7k and Democratic Services £2k.It is hoped that Legal Hub performance will improve in the coming months in line with last years income levels.</t>
  </si>
  <si>
    <t>Variance to date relates to £16k severance costs relating to the VR in the Copier Services team and more than budgeted expense on contractors during Apr+May (Interim HOS)</t>
  </si>
  <si>
    <t>Budget to be released from the Transformation Reserve</t>
  </si>
  <si>
    <t>Variance includes £8k underspend in hosted Oxfordshire Sports Partnership. Remaining underspend to date due to vacancy savings in Parks (£9k) and Sports Development (5k). Remaining balance comprised of small variances including underspend on training budget.</t>
  </si>
  <si>
    <t>Establishment within HMO's is unbudgeted. However it is to be funded by the new HMO reserve. (some of this variance is mitigated by HMO licence fees). Also additional contractors costs fo an interim HOS within the Env Control Team.</t>
  </si>
  <si>
    <t>HMO Inspection costs - funded by HMO reserve</t>
  </si>
  <si>
    <t>£72k of this is HMO licence fees, this will be contributing towards the overall running costs of the HMO enforcement team. The other part of the variance related to Taxi Licensing which any balance at year-end will be removed to a ring-fenced reserve.</t>
  </si>
  <si>
    <t>Overspend on fleet recharges (£6k) and fuel costs (£8k) in parks. These pressures are being mitigated in-year through addition income in the tree team.</t>
  </si>
  <si>
    <t>Variance due to 2 unachievable savings within Customer Services</t>
  </si>
  <si>
    <t>Mainly due to the backlog of Court fees being paid in July.</t>
  </si>
  <si>
    <t xml:space="preserve">Additional Income in from DCLG for the new burdens Council Tax Reform, and additional transitional funding from central government.  Both will be spent and not result in a variance at year end. </t>
  </si>
  <si>
    <t>Variance due to Pension saving coded to Payroll to be allocated out to all service areas.</t>
  </si>
  <si>
    <t>Variance is in the FM areas within HR.  Spend is occuring amd Budgets are still to be moved as part of the larger FM review.</t>
  </si>
  <si>
    <t>Variance partly caused by Occupational Health contract to PRS and Itrent pressure, both flagged as yr end variances.  Mainly spend on TH &amp; Museum refurbishment, this will be covered by approval carry forward to be released from reserves.</t>
  </si>
  <si>
    <t>Shortfall on TH income, due to delays in Café opening, loss of long term booking and the main hall being closed.  Flagged as yr end pressure.</t>
  </si>
  <si>
    <t>Variance includes £60k underspend in hosted Oxfordshire Sports Partnership. Remaining underspend of £16k due to profiling issues in the Leisure Client Management budget around the timing of Joint Use Agreement payments.</t>
  </si>
  <si>
    <t>Variance includes £62k income shortfall to date in hosted Oxfordshire Sports Partnership. 
Overall external income levels were below profile targets at the end quarter one by £46k. Of this variance, £28k relates to Joint Use Agreement reimbursements in Leisure Client Management, where an annual invoice has now been raised.</t>
  </si>
  <si>
    <t>Overspend to date represents a shortfall in internal income against targets at the end of quarter one, however income from housing tree works of £210k will considerably exceed the target budget of £75k by year-end. The profile of internal tree works is currently being reviewed along with charging arrangements to avoid a unrepresentative position in future months.</t>
  </si>
  <si>
    <t>Variance to date due to £12k underspend on Cash Van Contract where budget needs to transfer to Car Parkswhere costs are being received and £19k underspend on external audit fees.</t>
  </si>
  <si>
    <t>Variance caused by cross cutting milegae saving to be allocated out across all service areas.</t>
  </si>
  <si>
    <t>A combination of route optismation savings and the pooled transport recharges to service areas being charged on actual vehciles and equipment being utilised in that service area.</t>
  </si>
  <si>
    <t>Additional works have been won generating additional income therfore this is the additional expenditure in relation to this.</t>
  </si>
  <si>
    <t xml:space="preserve">Additional External Works have been won by engineering, also St Clements car park is currently still operational. </t>
  </si>
  <si>
    <t>Pooled Transport Recharges reduction is included in this figure.</t>
  </si>
  <si>
    <t>£75k of this is a lease premium in respect of 6 Gloucester Street which may be treated as a Capital Receipt.</t>
  </si>
  <si>
    <t>This relates to fees paid in respect of lease renewalsand rent reviews which will be recovered from tenants and consultants costs for the Barton Project which will be funded from earmarked reserves.</t>
  </si>
  <si>
    <t>This relates to the West End Redevelopment and Housing Delivery. Both are funded from reserves</t>
  </si>
  <si>
    <t>Planning applications for quarter one have been below budget but have been offset by increasd income for preapplication advice</t>
  </si>
  <si>
    <t>Internal Income</t>
  </si>
  <si>
    <t>External Income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</si>
</sst>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Red]\ \(#,##0\)"/>
    <numFmt numFmtId="166" formatCode="#,;[Red]\-#,"/>
    <numFmt numFmtId="167" formatCode="#,;[Red]\(#,\)"/>
    <numFmt numFmtId="168" formatCode="#,##0_ ;[Red]\-#,##0\ "/>
    <numFmt numFmtId="169" formatCode="#,\ ;[Red]\-#,\ "/>
    <numFmt numFmtId="170" formatCode="#,;[Red]\(\-#,\)"/>
  </numFmts>
  <fonts count="8">
    <font>
      <sz val="10"/>
      <name val="Arial"/>
      <family val="0"/>
    </font>
    <font>
      <sz val="8"/>
      <name val="Arial"/>
      <family val="0"/>
    </font>
    <font>
      <b/>
      <sz val="14"/>
      <name val="Arial"/>
      <family val="2"/>
    </font>
    <font>
      <b/>
      <sz val="10"/>
      <name val="Arial"/>
      <family val="2"/>
    </font>
    <font>
      <b/>
      <sz val="8"/>
      <name val="Arial"/>
      <family val="2"/>
    </font>
    <font>
      <sz val="9"/>
      <name val="Arial"/>
      <family val="0"/>
    </font>
    <font>
      <b/>
      <sz val="9"/>
      <name val="Arial"/>
      <family val="0"/>
    </font>
    <font>
      <b/>
      <sz val="10"/>
      <name val="Symbol"/>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6">
    <border>
      <left/>
      <right/>
      <top/>
      <bottom/>
      <diagonal/>
    </border>
    <border>
      <left>
        <color indexed="63"/>
      </left>
      <right>
        <color indexed="63"/>
      </right>
      <top style="thin"/>
      <bottom style="mediu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dotted"/>
      <top>
        <color indexed="63"/>
      </top>
      <bottom style="dotted"/>
    </border>
    <border>
      <left style="dotted"/>
      <right style="dotted"/>
      <top style="dotted"/>
      <bottom style="dotted"/>
    </border>
    <border>
      <left style="dotted"/>
      <right style="dotted"/>
      <top>
        <color indexed="63"/>
      </top>
      <bottom style="dotted"/>
    </border>
    <border>
      <left style="thin"/>
      <right style="thin"/>
      <top style="thin"/>
      <bottom style="thin"/>
    </border>
    <border>
      <left style="dotted"/>
      <right style="dotted"/>
      <top style="thin"/>
      <bottom style="double"/>
    </border>
    <border>
      <left>
        <color indexed="63"/>
      </left>
      <right>
        <color indexed="63"/>
      </right>
      <top style="thin"/>
      <bottom style="double"/>
    </border>
    <border>
      <left style="dotted"/>
      <right style="dotted"/>
      <top style="dotted"/>
      <bottom>
        <color indexed="63"/>
      </bottom>
    </border>
    <border>
      <left>
        <color indexed="63"/>
      </left>
      <right>
        <color indexed="63"/>
      </right>
      <top>
        <color indexed="63"/>
      </top>
      <bottom style="dotted"/>
    </border>
    <border>
      <left style="dotted"/>
      <right style="dotted"/>
      <top style="thin"/>
      <bottom style="mediu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0" fillId="2" borderId="0" xfId="0" applyFill="1" applyAlignment="1">
      <alignment/>
    </xf>
    <xf numFmtId="0" fontId="3" fillId="2" borderId="0" xfId="0" applyFont="1" applyFill="1" applyAlignment="1">
      <alignment textRotation="90"/>
    </xf>
    <xf numFmtId="0" fontId="3" fillId="3" borderId="0" xfId="0" applyFont="1" applyFill="1" applyAlignment="1">
      <alignment horizontal="right" textRotation="90"/>
    </xf>
    <xf numFmtId="0" fontId="3" fillId="2" borderId="0" xfId="0" applyFont="1" applyFill="1" applyAlignment="1">
      <alignment horizontal="right" textRotation="90"/>
    </xf>
    <xf numFmtId="0" fontId="0" fillId="2" borderId="0" xfId="0" applyFill="1" applyAlignment="1">
      <alignment textRotation="90"/>
    </xf>
    <xf numFmtId="0" fontId="4" fillId="2" borderId="0" xfId="0" applyFont="1" applyFill="1" applyAlignment="1">
      <alignment wrapText="1"/>
    </xf>
    <xf numFmtId="0" fontId="4" fillId="2" borderId="0" xfId="0" applyFont="1" applyFill="1" applyAlignment="1">
      <alignment horizontal="center" wrapText="1"/>
    </xf>
    <xf numFmtId="0" fontId="1" fillId="2" borderId="0" xfId="0" applyFont="1" applyFill="1" applyAlignment="1">
      <alignment wrapText="1"/>
    </xf>
    <xf numFmtId="0" fontId="5" fillId="2" borderId="0" xfId="0" applyFont="1" applyFill="1" applyAlignment="1">
      <alignment/>
    </xf>
    <xf numFmtId="165" fontId="5" fillId="2" borderId="0" xfId="0" applyNumberFormat="1" applyFont="1" applyFill="1" applyAlignment="1">
      <alignment/>
    </xf>
    <xf numFmtId="0" fontId="6" fillId="2" borderId="0" xfId="0" applyFont="1" applyFill="1" applyAlignment="1">
      <alignment/>
    </xf>
    <xf numFmtId="165" fontId="6" fillId="3" borderId="1" xfId="0" applyNumberFormat="1" applyFont="1" applyFill="1" applyBorder="1" applyAlignment="1">
      <alignment/>
    </xf>
    <xf numFmtId="165" fontId="6" fillId="2" borderId="0" xfId="0" applyNumberFormat="1" applyFont="1" applyFill="1" applyAlignment="1">
      <alignment/>
    </xf>
    <xf numFmtId="0" fontId="0" fillId="0" borderId="2" xfId="0" applyBorder="1" applyAlignment="1">
      <alignment/>
    </xf>
    <xf numFmtId="0" fontId="0" fillId="0" borderId="3"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49" fontId="7" fillId="3" borderId="12" xfId="0" applyNumberFormat="1" applyFont="1" applyFill="1" applyBorder="1" applyAlignment="1">
      <alignment horizontal="center"/>
    </xf>
    <xf numFmtId="49" fontId="3" fillId="3" borderId="12" xfId="0" applyNumberFormat="1" applyFont="1" applyFill="1" applyBorder="1" applyAlignment="1">
      <alignment horizontal="center"/>
    </xf>
    <xf numFmtId="40" fontId="3" fillId="3" borderId="12" xfId="0" applyNumberFormat="1" applyFont="1" applyFill="1" applyBorder="1" applyAlignment="1">
      <alignment horizontal="center"/>
    </xf>
    <xf numFmtId="49" fontId="0" fillId="0" borderId="0" xfId="0" applyNumberFormat="1" applyAlignment="1">
      <alignment horizontal="left"/>
    </xf>
    <xf numFmtId="40" fontId="0" fillId="0" borderId="0" xfId="0" applyNumberFormat="1" applyAlignment="1">
      <alignment horizontal="right"/>
    </xf>
    <xf numFmtId="40" fontId="0" fillId="0" borderId="13" xfId="0" applyNumberFormat="1" applyBorder="1" applyAlignment="1">
      <alignment horizontal="right"/>
    </xf>
    <xf numFmtId="49" fontId="0" fillId="3" borderId="14" xfId="0" applyNumberFormat="1" applyFill="1" applyBorder="1" applyAlignment="1">
      <alignment horizontal="left"/>
    </xf>
    <xf numFmtId="40" fontId="0" fillId="3" borderId="14" xfId="0" applyNumberFormat="1" applyFill="1" applyBorder="1" applyAlignment="1">
      <alignment horizontal="right"/>
    </xf>
    <xf numFmtId="40" fontId="0" fillId="3" borderId="15" xfId="0" applyNumberFormat="1" applyFill="1" applyBorder="1" applyAlignment="1">
      <alignment horizontal="right"/>
    </xf>
    <xf numFmtId="0" fontId="0" fillId="2" borderId="0" xfId="0" applyFill="1" applyAlignment="1">
      <alignment vertical="top" wrapText="1"/>
    </xf>
    <xf numFmtId="0" fontId="0" fillId="2" borderId="0" xfId="0" applyFill="1" applyAlignment="1">
      <alignment vertical="top"/>
    </xf>
    <xf numFmtId="0" fontId="0" fillId="2" borderId="16" xfId="0" applyFill="1" applyBorder="1" applyAlignment="1">
      <alignment vertical="top" wrapText="1"/>
    </xf>
    <xf numFmtId="0" fontId="5" fillId="2" borderId="17" xfId="0" applyFont="1" applyFill="1" applyBorder="1" applyAlignment="1">
      <alignment vertical="top" wrapText="1"/>
    </xf>
    <xf numFmtId="165" fontId="5" fillId="2" borderId="17" xfId="0" applyNumberFormat="1" applyFont="1" applyFill="1" applyBorder="1" applyAlignment="1">
      <alignment vertical="top"/>
    </xf>
    <xf numFmtId="0" fontId="0" fillId="0" borderId="17" xfId="0" applyFill="1" applyBorder="1" applyAlignment="1">
      <alignment vertical="top" wrapText="1"/>
    </xf>
    <xf numFmtId="0" fontId="0" fillId="3" borderId="17" xfId="0" applyFill="1" applyBorder="1" applyAlignment="1">
      <alignment vertical="top"/>
    </xf>
    <xf numFmtId="0" fontId="0" fillId="2" borderId="17" xfId="0" applyFill="1" applyBorder="1" applyAlignment="1">
      <alignment vertical="top" wrapText="1"/>
    </xf>
    <xf numFmtId="0" fontId="0" fillId="2" borderId="0" xfId="0" applyFill="1" applyBorder="1" applyAlignment="1">
      <alignment vertical="top"/>
    </xf>
    <xf numFmtId="0" fontId="3" fillId="2" borderId="18" xfId="0" applyFont="1" applyFill="1" applyBorder="1" applyAlignment="1">
      <alignment vertical="top"/>
    </xf>
    <xf numFmtId="0" fontId="0" fillId="2" borderId="19" xfId="0" applyFill="1" applyBorder="1" applyAlignment="1">
      <alignment horizontal="center" vertical="center" wrapText="1"/>
    </xf>
    <xf numFmtId="0" fontId="0" fillId="0" borderId="17" xfId="0" applyFill="1" applyBorder="1" applyAlignment="1">
      <alignment vertical="top"/>
    </xf>
    <xf numFmtId="0" fontId="0" fillId="0" borderId="0" xfId="0" applyFill="1" applyAlignment="1">
      <alignment vertical="top"/>
    </xf>
    <xf numFmtId="165" fontId="5" fillId="0" borderId="17" xfId="0" applyNumberFormat="1" applyFont="1" applyFill="1" applyBorder="1" applyAlignment="1">
      <alignment vertical="top"/>
    </xf>
    <xf numFmtId="0" fontId="6" fillId="3" borderId="20" xfId="0" applyFont="1" applyFill="1" applyBorder="1" applyAlignment="1">
      <alignment vertical="top" wrapText="1"/>
    </xf>
    <xf numFmtId="165" fontId="6" fillId="3" borderId="20" xfId="0" applyNumberFormat="1" applyFont="1" applyFill="1" applyBorder="1" applyAlignment="1">
      <alignment vertical="top"/>
    </xf>
    <xf numFmtId="0" fontId="3" fillId="3" borderId="20" xfId="0" applyFont="1" applyFill="1" applyBorder="1" applyAlignment="1">
      <alignment vertical="top"/>
    </xf>
    <xf numFmtId="0" fontId="3" fillId="2" borderId="21" xfId="0" applyFont="1" applyFill="1" applyBorder="1" applyAlignment="1">
      <alignment vertical="top"/>
    </xf>
    <xf numFmtId="0" fontId="0" fillId="3" borderId="17" xfId="0" applyFill="1" applyBorder="1" applyAlignment="1">
      <alignment vertical="top" wrapText="1"/>
    </xf>
    <xf numFmtId="0" fontId="5" fillId="2" borderId="22" xfId="0" applyFont="1" applyFill="1" applyBorder="1" applyAlignment="1">
      <alignment vertical="top" wrapText="1"/>
    </xf>
    <xf numFmtId="165" fontId="5" fillId="2" borderId="22" xfId="0" applyNumberFormat="1" applyFont="1" applyFill="1" applyBorder="1" applyAlignment="1">
      <alignment vertical="top"/>
    </xf>
    <xf numFmtId="0" fontId="0" fillId="3" borderId="22" xfId="0" applyFill="1" applyBorder="1" applyAlignment="1">
      <alignment vertical="top" wrapText="1"/>
    </xf>
    <xf numFmtId="0" fontId="0" fillId="3" borderId="22" xfId="0" applyFill="1" applyBorder="1" applyAlignment="1">
      <alignment vertical="top"/>
    </xf>
    <xf numFmtId="165" fontId="5" fillId="0" borderId="22" xfId="0" applyNumberFormat="1" applyFont="1" applyFill="1" applyBorder="1" applyAlignment="1">
      <alignment vertical="top"/>
    </xf>
    <xf numFmtId="0" fontId="0" fillId="0" borderId="22" xfId="0" applyFill="1" applyBorder="1" applyAlignment="1">
      <alignment vertical="top"/>
    </xf>
    <xf numFmtId="0" fontId="5" fillId="2" borderId="23" xfId="0" applyFont="1" applyFill="1" applyBorder="1" applyAlignment="1">
      <alignment vertical="top" wrapText="1"/>
    </xf>
    <xf numFmtId="0" fontId="0" fillId="2" borderId="23" xfId="0" applyFill="1" applyBorder="1" applyAlignment="1">
      <alignment vertical="top"/>
    </xf>
    <xf numFmtId="0" fontId="6" fillId="3" borderId="24" xfId="0" applyFont="1" applyFill="1" applyBorder="1" applyAlignment="1">
      <alignment vertical="top" wrapText="1"/>
    </xf>
    <xf numFmtId="165" fontId="6" fillId="3" borderId="24" xfId="0" applyNumberFormat="1" applyFont="1" applyFill="1" applyBorder="1" applyAlignment="1">
      <alignment vertical="top"/>
    </xf>
    <xf numFmtId="0" fontId="0" fillId="3" borderId="24" xfId="0" applyFill="1" applyBorder="1" applyAlignment="1">
      <alignment vertical="top"/>
    </xf>
    <xf numFmtId="0" fontId="0" fillId="2" borderId="1" xfId="0" applyFill="1" applyBorder="1" applyAlignment="1">
      <alignment vertical="top"/>
    </xf>
    <xf numFmtId="0" fontId="0" fillId="0" borderId="22" xfId="0" applyFill="1" applyBorder="1" applyAlignment="1">
      <alignment vertical="top" wrapText="1"/>
    </xf>
    <xf numFmtId="165" fontId="5" fillId="3" borderId="24" xfId="0" applyNumberFormat="1" applyFont="1" applyFill="1" applyBorder="1" applyAlignment="1">
      <alignment vertical="top"/>
    </xf>
    <xf numFmtId="0" fontId="5" fillId="2" borderId="0" xfId="0" applyFont="1" applyFill="1" applyBorder="1" applyAlignment="1">
      <alignment vertical="top" wrapText="1"/>
    </xf>
    <xf numFmtId="167" fontId="0" fillId="0" borderId="2" xfId="0" applyNumberFormat="1" applyBorder="1" applyAlignment="1">
      <alignment/>
    </xf>
    <xf numFmtId="167" fontId="0" fillId="0" borderId="7" xfId="0" applyNumberFormat="1" applyBorder="1" applyAlignment="1">
      <alignment/>
    </xf>
    <xf numFmtId="167" fontId="0" fillId="0" borderId="9" xfId="0" applyNumberFormat="1" applyBorder="1" applyAlignment="1">
      <alignment/>
    </xf>
    <xf numFmtId="167" fontId="0" fillId="0" borderId="25" xfId="0" applyNumberFormat="1" applyBorder="1" applyAlignment="1">
      <alignment/>
    </xf>
    <xf numFmtId="167" fontId="0" fillId="0" borderId="10" xfId="0" applyNumberFormat="1" applyBorder="1" applyAlignment="1">
      <alignment/>
    </xf>
    <xf numFmtId="167" fontId="0" fillId="0" borderId="12" xfId="0" applyNumberFormat="1" applyBorder="1" applyAlignment="1">
      <alignment/>
    </xf>
    <xf numFmtId="0" fontId="6" fillId="3" borderId="1" xfId="0" applyFont="1" applyFill="1" applyBorder="1" applyAlignment="1">
      <alignment/>
    </xf>
    <xf numFmtId="0" fontId="0" fillId="0" borderId="22" xfId="0" applyFill="1" applyBorder="1" applyAlignment="1">
      <alignment horizontal="left" vertical="top" wrapText="1"/>
    </xf>
    <xf numFmtId="0" fontId="0" fillId="3" borderId="17" xfId="0" applyFill="1" applyBorder="1" applyAlignment="1">
      <alignment horizontal="left" vertical="top" wrapText="1"/>
    </xf>
    <xf numFmtId="165" fontId="0" fillId="2" borderId="0" xfId="0" applyNumberFormat="1" applyFill="1" applyAlignment="1">
      <alignment vertical="top"/>
    </xf>
    <xf numFmtId="0" fontId="0" fillId="2" borderId="22" xfId="0" applyFill="1" applyBorder="1" applyAlignment="1">
      <alignment horizontal="left" vertical="top" wrapText="1"/>
    </xf>
    <xf numFmtId="0" fontId="0" fillId="0" borderId="22" xfId="0" applyFont="1" applyFill="1" applyBorder="1" applyAlignment="1">
      <alignment vertical="top" wrapText="1"/>
    </xf>
    <xf numFmtId="0" fontId="3" fillId="0" borderId="0" xfId="0" applyFont="1" applyFill="1" applyAlignment="1">
      <alignment horizontal="right" textRotation="90"/>
    </xf>
    <xf numFmtId="0" fontId="4" fillId="0" borderId="0" xfId="0" applyFont="1" applyFill="1" applyAlignment="1">
      <alignment horizontal="center" wrapText="1"/>
    </xf>
    <xf numFmtId="165" fontId="5" fillId="0" borderId="0" xfId="0" applyNumberFormat="1" applyFont="1" applyFill="1" applyAlignment="1">
      <alignment/>
    </xf>
    <xf numFmtId="165" fontId="6" fillId="0" borderId="1" xfId="0" applyNumberFormat="1" applyFont="1" applyFill="1" applyBorder="1" applyAlignment="1">
      <alignment/>
    </xf>
    <xf numFmtId="0" fontId="0" fillId="0" borderId="0" xfId="0" applyFill="1" applyAlignment="1">
      <alignment/>
    </xf>
    <xf numFmtId="0" fontId="2" fillId="2" borderId="0" xfId="0" applyFont="1" applyFill="1" applyAlignment="1">
      <alignment horizontal="center" vertical="center"/>
    </xf>
    <xf numFmtId="0" fontId="4" fillId="3" borderId="0" xfId="0" applyFont="1" applyFill="1" applyAlignment="1">
      <alignment horizontal="center" wrapText="1"/>
    </xf>
    <xf numFmtId="0" fontId="3" fillId="2" borderId="19"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1">
    <dxf>
      <numFmt numFmtId="167" formatCode="#,;[Red]\(#,\)"/>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Monitoring\2011-2012\10%20Jan%202012\Report\Appendix%20D%20-%20Subjective%20Analysis%20-%20Jan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ck Page"/>
      <sheetName val="Explanations"/>
      <sheetName val="Formatted Verson"/>
      <sheetName val="App D Pivot (Jan12)"/>
      <sheetName val="Appendix D - Data (Jan12)"/>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Execdir">
      <sharedItems containsMixedTypes="0" count="4">
        <s v="CHEX"/>
        <s v="CREG"/>
        <s v="CSER"/>
        <s v="CSUP"/>
      </sharedItems>
    </cacheField>
    <cacheField name="Servhead">
      <sharedItems containsMixedTypes="0" count="14">
        <s v="S01"/>
        <s v="S11"/>
        <s v="S13"/>
        <s v="S14"/>
        <s v="S12"/>
        <s v="S22"/>
        <s v="S23"/>
        <s v="S41"/>
        <s v="S02"/>
        <s v="S03"/>
        <s v="S21"/>
        <s v="S32"/>
        <s v="S33"/>
        <s v="S34"/>
      </sharedItems>
    </cacheField>
    <cacheField name="Ras">
      <sharedItems containsMixedTypes="0" count="10">
        <s v="A"/>
        <s v="B"/>
        <s v="C"/>
        <s v="D"/>
        <s v="K"/>
        <s v="F"/>
        <s v="G"/>
        <s v="H"/>
        <s v="J"/>
        <s v="L"/>
      </sharedItems>
    </cacheField>
    <cacheField name="Ras(T)">
      <sharedItems containsMixedTypes="0" count="10">
        <s v="Employees"/>
        <s v="Premises"/>
        <s v="Transport"/>
        <s v="Supplies &amp; Services"/>
        <s v="Income (Excluding Recharge Income)"/>
        <s v="Transfer Payments"/>
        <s v="Support Services"/>
        <s v="Capital Financing Costs"/>
        <s v="Miscellaneous"/>
        <s v="Recharge Income"/>
      </sharedItems>
    </cacheField>
    <cacheField name="Account">
      <sharedItems containsMixedTypes="0"/>
    </cacheField>
    <cacheField name="Account(T)">
      <sharedItems containsMixedTypes="0"/>
    </cacheField>
    <cacheField name="Approved budget">
      <sharedItems containsSemiMixedTypes="0" containsString="0" containsMixedTypes="0" containsNumber="1"/>
    </cacheField>
    <cacheField name="Amount">
      <sharedItems containsSemiMixedTypes="0" containsString="0" containsMixedTypes="0" containsNumber="1"/>
    </cacheField>
    <cacheField name="VA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3" dataPosition="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I25" firstHeaderRow="1" firstDataRow="4" firstDataCol="2"/>
  <pivotFields count="9">
    <pivotField axis="axisRow" compact="0" outline="0" subtotalTop="0" showAll="0">
      <items count="5">
        <item x="0"/>
        <item x="1"/>
        <item x="2"/>
        <item x="3"/>
        <item t="default"/>
      </items>
    </pivotField>
    <pivotField axis="axisRow" compact="0" outline="0" subtotalTop="0" showAll="0">
      <items count="15">
        <item x="0"/>
        <item x="8"/>
        <item x="9"/>
        <item x="1"/>
        <item x="4"/>
        <item x="2"/>
        <item x="3"/>
        <item x="10"/>
        <item x="5"/>
        <item x="6"/>
        <item x="11"/>
        <item x="12"/>
        <item x="13"/>
        <item x="7"/>
        <item t="default"/>
      </items>
    </pivotField>
    <pivotField axis="axisCol" compact="0" outline="0" subtotalTop="0" showAll="0" defaultSubtotal="0">
      <items count="10">
        <item x="0"/>
        <item x="1"/>
        <item x="2"/>
        <item x="3"/>
        <item x="5"/>
        <item x="6"/>
        <item x="7"/>
        <item x="8"/>
        <item x="4"/>
        <item x="9"/>
      </items>
    </pivotField>
    <pivotField axis="axisCol" compact="0" outline="0" subtotalTop="0" showAll="0">
      <items count="11">
        <item n="Cap Fin" x="7"/>
        <item x="0"/>
        <item n="Ext Income" x="4"/>
        <item n="Misc" x="8"/>
        <item n="Prem" x="1"/>
        <item n="Int Income" x="9"/>
        <item n="S&amp;S" x="3"/>
        <item n="SLA's" x="6"/>
        <item n="TP" x="5"/>
        <item n="Trans" x="2"/>
        <item t="default"/>
      </items>
    </pivotField>
    <pivotField compact="0" outline="0" subtotalTop="0" showAll="0"/>
    <pivotField compact="0" outline="0" subtotalTop="0" showAll="0"/>
    <pivotField dataField="1" compact="0" outline="0" subtotalTop="0" showAll="0" numFmtId="40"/>
    <pivotField dataField="1" compact="0" outline="0" subtotalTop="0" showAll="0" numFmtId="40"/>
    <pivotField dataField="1" compact="0" outline="0" subtotalTop="0" showAll="0" numFmtId="40"/>
  </pivotFields>
  <rowFields count="2">
    <field x="0"/>
    <field x="1"/>
  </rowFields>
  <rowItems count="19">
    <i>
      <x/>
      <x/>
    </i>
    <i t="default">
      <x/>
    </i>
    <i>
      <x v="1"/>
      <x v="3"/>
    </i>
    <i r="1">
      <x v="5"/>
    </i>
    <i r="1">
      <x v="6"/>
    </i>
    <i t="default">
      <x v="1"/>
    </i>
    <i>
      <x v="2"/>
      <x v="4"/>
    </i>
    <i r="1">
      <x v="8"/>
    </i>
    <i r="1">
      <x v="9"/>
    </i>
    <i r="1">
      <x v="13"/>
    </i>
    <i t="default">
      <x v="2"/>
    </i>
    <i>
      <x v="3"/>
      <x v="1"/>
    </i>
    <i r="1">
      <x v="2"/>
    </i>
    <i r="1">
      <x v="7"/>
    </i>
    <i r="1">
      <x v="10"/>
    </i>
    <i r="1">
      <x v="11"/>
    </i>
    <i r="1">
      <x v="12"/>
    </i>
    <i t="default">
      <x v="3"/>
    </i>
    <i t="grand">
      <x/>
    </i>
  </rowItems>
  <colFields count="3">
    <field x="2"/>
    <field x="-2"/>
    <field x="3"/>
  </colFields>
  <colItems count="33">
    <i>
      <x/>
      <x/>
      <x v="1"/>
    </i>
    <i i="1" r="1">
      <x v="1"/>
      <x v="1"/>
    </i>
    <i i="2" r="1">
      <x v="2"/>
      <x v="1"/>
    </i>
    <i>
      <x v="1"/>
      <x/>
      <x v="4"/>
    </i>
    <i i="1" r="1">
      <x v="1"/>
      <x v="4"/>
    </i>
    <i i="2" r="1">
      <x v="2"/>
      <x v="4"/>
    </i>
    <i>
      <x v="2"/>
      <x/>
      <x v="9"/>
    </i>
    <i i="1" r="1">
      <x v="1"/>
      <x v="9"/>
    </i>
    <i i="2" r="1">
      <x v="2"/>
      <x v="9"/>
    </i>
    <i>
      <x v="3"/>
      <x/>
      <x v="6"/>
    </i>
    <i i="1" r="1">
      <x v="1"/>
      <x v="6"/>
    </i>
    <i i="2" r="1">
      <x v="2"/>
      <x v="6"/>
    </i>
    <i>
      <x v="4"/>
      <x/>
      <x v="8"/>
    </i>
    <i i="1" r="1">
      <x v="1"/>
      <x v="8"/>
    </i>
    <i i="2" r="1">
      <x v="2"/>
      <x v="8"/>
    </i>
    <i>
      <x v="5"/>
      <x/>
      <x v="7"/>
    </i>
    <i i="1" r="1">
      <x v="1"/>
      <x v="7"/>
    </i>
    <i i="2" r="1">
      <x v="2"/>
      <x v="7"/>
    </i>
    <i>
      <x v="6"/>
      <x/>
      <x/>
    </i>
    <i i="1" r="1">
      <x v="1"/>
      <x/>
    </i>
    <i i="2" r="1">
      <x v="2"/>
      <x/>
    </i>
    <i>
      <x v="7"/>
      <x/>
      <x v="3"/>
    </i>
    <i i="1" r="1">
      <x v="1"/>
      <x v="3"/>
    </i>
    <i i="2" r="1">
      <x v="2"/>
      <x v="3"/>
    </i>
    <i>
      <x v="8"/>
      <x/>
      <x v="2"/>
    </i>
    <i i="1" r="1">
      <x v="1"/>
      <x v="2"/>
    </i>
    <i i="2" r="1">
      <x v="2"/>
      <x v="2"/>
    </i>
    <i>
      <x v="9"/>
      <x/>
      <x v="5"/>
    </i>
    <i i="1" r="1">
      <x v="1"/>
      <x v="5"/>
    </i>
    <i i="2" r="1">
      <x v="2"/>
      <x v="5"/>
    </i>
    <i t="grand">
      <x/>
    </i>
    <i t="grand" i="1">
      <x/>
    </i>
    <i t="grand" i="2">
      <x/>
    </i>
  </colItems>
  <dataFields count="3">
    <dataField name="Budget" fld="6" baseField="0" baseItem="0"/>
    <dataField name="Spend ytd" fld="7" baseField="0" baseItem="0"/>
    <dataField name="Var ytd" fld="8"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G27"/>
  <sheetViews>
    <sheetView tabSelected="1" workbookViewId="0" topLeftCell="A7">
      <selection activeCell="F38" sqref="F38"/>
    </sheetView>
  </sheetViews>
  <sheetFormatPr defaultColWidth="9.140625" defaultRowHeight="12.75"/>
  <cols>
    <col min="1" max="1" width="26.421875" style="1" customWidth="1"/>
    <col min="2" max="2" width="0.9921875" style="1" customWidth="1"/>
    <col min="3" max="4" width="6.421875" style="1" bestFit="1" customWidth="1"/>
    <col min="5" max="5" width="6.8515625" style="1" customWidth="1"/>
    <col min="6" max="6" width="0.85546875" style="1" customWidth="1"/>
    <col min="7" max="8" width="5.421875" style="1" bestFit="1" customWidth="1"/>
    <col min="9" max="9" width="5.57421875" style="1" bestFit="1" customWidth="1"/>
    <col min="10" max="10" width="1.1484375" style="1" customWidth="1"/>
    <col min="11" max="12" width="5.421875" style="1" bestFit="1" customWidth="1"/>
    <col min="13" max="13" width="5.57421875" style="1" bestFit="1" customWidth="1"/>
    <col min="14" max="14" width="0.85546875" style="1" customWidth="1"/>
    <col min="15" max="16" width="6.421875" style="1" bestFit="1" customWidth="1"/>
    <col min="17" max="17" width="5.57421875" style="1" bestFit="1" customWidth="1"/>
    <col min="18" max="18" width="0.71875" style="1" customWidth="1"/>
    <col min="19" max="20" width="8.00390625" style="1" bestFit="1" customWidth="1"/>
    <col min="21" max="21" width="7.00390625" style="1" bestFit="1" customWidth="1"/>
    <col min="22" max="22" width="0.71875" style="85" customWidth="1"/>
    <col min="23" max="24" width="7.00390625" style="1" bestFit="1" customWidth="1"/>
    <col min="25" max="25" width="4.00390625" style="1" bestFit="1" customWidth="1"/>
    <col min="26" max="26" width="0.85546875" style="1" customWidth="1"/>
    <col min="27" max="28" width="4.00390625" style="1" bestFit="1" customWidth="1"/>
    <col min="29" max="29" width="5.57421875" style="1" bestFit="1" customWidth="1"/>
    <col min="30" max="30" width="1.1484375" style="1" customWidth="1"/>
    <col min="31" max="32" width="7.00390625" style="1" bestFit="1" customWidth="1"/>
    <col min="33" max="33" width="5.57421875" style="1" bestFit="1" customWidth="1"/>
    <col min="34" max="16384" width="9.140625" style="1" customWidth="1"/>
  </cols>
  <sheetData>
    <row r="1" spans="1:33" ht="28.5" customHeight="1">
      <c r="A1" s="86" t="s">
        <v>1966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row>
    <row r="2" spans="1:33" s="5" customFormat="1" ht="71.25">
      <c r="A2" s="2"/>
      <c r="B2" s="2"/>
      <c r="C2" s="3" t="s">
        <v>2</v>
      </c>
      <c r="D2" s="3" t="s">
        <v>3</v>
      </c>
      <c r="E2" s="3" t="s">
        <v>4</v>
      </c>
      <c r="F2" s="4"/>
      <c r="G2" s="3" t="s">
        <v>2</v>
      </c>
      <c r="H2" s="3" t="s">
        <v>3</v>
      </c>
      <c r="I2" s="3" t="s">
        <v>4</v>
      </c>
      <c r="J2" s="4"/>
      <c r="K2" s="3" t="s">
        <v>2</v>
      </c>
      <c r="L2" s="3" t="s">
        <v>3</v>
      </c>
      <c r="M2" s="3" t="s">
        <v>4</v>
      </c>
      <c r="N2" s="4"/>
      <c r="O2" s="3" t="s">
        <v>2</v>
      </c>
      <c r="P2" s="3" t="s">
        <v>3</v>
      </c>
      <c r="Q2" s="3" t="s">
        <v>4</v>
      </c>
      <c r="S2" s="3" t="s">
        <v>2</v>
      </c>
      <c r="T2" s="3" t="s">
        <v>3</v>
      </c>
      <c r="U2" s="3" t="s">
        <v>4</v>
      </c>
      <c r="V2" s="81"/>
      <c r="W2" s="3" t="s">
        <v>2</v>
      </c>
      <c r="X2" s="3" t="s">
        <v>3</v>
      </c>
      <c r="Y2" s="3" t="s">
        <v>4</v>
      </c>
      <c r="AA2" s="3" t="s">
        <v>2</v>
      </c>
      <c r="AB2" s="3" t="s">
        <v>3</v>
      </c>
      <c r="AC2" s="3" t="s">
        <v>4</v>
      </c>
      <c r="AE2" s="3" t="s">
        <v>2</v>
      </c>
      <c r="AF2" s="3" t="s">
        <v>3</v>
      </c>
      <c r="AG2" s="3" t="s">
        <v>4</v>
      </c>
    </row>
    <row r="3" spans="1:33" s="5" customFormat="1" ht="12.75">
      <c r="A3" s="2"/>
      <c r="B3" s="2"/>
      <c r="C3" s="3"/>
      <c r="D3" s="3"/>
      <c r="E3" s="3"/>
      <c r="F3" s="4"/>
      <c r="G3" s="3"/>
      <c r="H3" s="3"/>
      <c r="I3" s="3"/>
      <c r="J3" s="4"/>
      <c r="K3" s="3"/>
      <c r="L3" s="3"/>
      <c r="M3" s="3"/>
      <c r="N3" s="4"/>
      <c r="O3" s="3"/>
      <c r="P3" s="3"/>
      <c r="Q3" s="3"/>
      <c r="S3" s="3"/>
      <c r="T3" s="3"/>
      <c r="U3" s="3"/>
      <c r="V3" s="81"/>
      <c r="W3" s="3"/>
      <c r="X3" s="3"/>
      <c r="Y3" s="3"/>
      <c r="AA3" s="3"/>
      <c r="AB3" s="3"/>
      <c r="AC3" s="3"/>
      <c r="AE3" s="3"/>
      <c r="AF3" s="3"/>
      <c r="AG3" s="3"/>
    </row>
    <row r="4" spans="1:33" s="8" customFormat="1" ht="22.5" customHeight="1">
      <c r="A4" s="6"/>
      <c r="B4" s="6"/>
      <c r="C4" s="87" t="s">
        <v>5</v>
      </c>
      <c r="D4" s="87"/>
      <c r="E4" s="87"/>
      <c r="F4" s="7"/>
      <c r="G4" s="87" t="s">
        <v>6</v>
      </c>
      <c r="H4" s="87"/>
      <c r="I4" s="87"/>
      <c r="J4" s="7"/>
      <c r="K4" s="87" t="s">
        <v>7</v>
      </c>
      <c r="L4" s="87"/>
      <c r="M4" s="87"/>
      <c r="N4" s="7"/>
      <c r="O4" s="87" t="s">
        <v>8</v>
      </c>
      <c r="P4" s="87"/>
      <c r="Q4" s="87"/>
      <c r="S4" s="87" t="s">
        <v>1998</v>
      </c>
      <c r="T4" s="87"/>
      <c r="U4" s="87"/>
      <c r="V4" s="82"/>
      <c r="W4" s="87" t="s">
        <v>1997</v>
      </c>
      <c r="X4" s="87"/>
      <c r="Y4" s="87"/>
      <c r="AA4" s="87" t="s">
        <v>10</v>
      </c>
      <c r="AB4" s="87"/>
      <c r="AC4" s="87"/>
      <c r="AE4" s="87" t="s">
        <v>11</v>
      </c>
      <c r="AF4" s="87"/>
      <c r="AG4" s="87"/>
    </row>
    <row r="5" spans="1:33" ht="12.75">
      <c r="A5" s="9" t="s">
        <v>12</v>
      </c>
      <c r="B5" s="9"/>
      <c r="C5" s="10">
        <v>161</v>
      </c>
      <c r="D5" s="10">
        <v>164</v>
      </c>
      <c r="E5" s="10">
        <f>+D5-C5</f>
        <v>3</v>
      </c>
      <c r="F5" s="10"/>
      <c r="G5" s="10">
        <v>1</v>
      </c>
      <c r="H5" s="10">
        <v>2</v>
      </c>
      <c r="I5" s="10">
        <f>+H5-G5</f>
        <v>1</v>
      </c>
      <c r="J5" s="10"/>
      <c r="K5" s="10">
        <v>1</v>
      </c>
      <c r="L5" s="10">
        <v>0</v>
      </c>
      <c r="M5" s="10">
        <f>+L5-K5</f>
        <v>-1</v>
      </c>
      <c r="N5" s="10"/>
      <c r="O5" s="10">
        <v>199</v>
      </c>
      <c r="P5" s="10">
        <v>130</v>
      </c>
      <c r="Q5" s="10">
        <f>+P5-O5</f>
        <v>-69</v>
      </c>
      <c r="R5" s="9"/>
      <c r="S5" s="10">
        <v>-18</v>
      </c>
      <c r="T5" s="10">
        <v>-159</v>
      </c>
      <c r="U5" s="10">
        <f>+T5-S5</f>
        <v>-141</v>
      </c>
      <c r="V5" s="83"/>
      <c r="W5" s="10">
        <v>0</v>
      </c>
      <c r="X5" s="10">
        <v>0</v>
      </c>
      <c r="Y5" s="10">
        <f>+X5-W5</f>
        <v>0</v>
      </c>
      <c r="Z5" s="9"/>
      <c r="AA5" s="10">
        <f>(+'[1]Formatted Verson'!S3+'[1]Formatted Verson'!W3+'[1]Formatted Verson'!AA3+'[1]Formatted Verson'!AE3+'[1]Formatted Verson'!AM3)/1000</f>
        <v>0</v>
      </c>
      <c r="AB5" s="10">
        <f>(+'[1]Formatted Verson'!T3+'[1]Formatted Verson'!X3+'[1]Formatted Verson'!AB3+'[1]Formatted Verson'!AF3+'[1]Formatted Verson'!AN3)/1000</f>
        <v>0</v>
      </c>
      <c r="AC5" s="10">
        <f>+AB5-AA5</f>
        <v>0</v>
      </c>
      <c r="AD5" s="9"/>
      <c r="AE5" s="10">
        <f>+C5+G5+K5+O5+S5+AA5+W5</f>
        <v>344</v>
      </c>
      <c r="AF5" s="10">
        <f>+D5+H5+L5+P5+T5+AB5+X5</f>
        <v>137</v>
      </c>
      <c r="AG5" s="10">
        <f>+E5+I5+M5+Q5+U5+AC5+Y5</f>
        <v>-207</v>
      </c>
    </row>
    <row r="6" spans="1:33" ht="13.5" thickBot="1">
      <c r="A6" s="75" t="s">
        <v>14</v>
      </c>
      <c r="B6" s="11"/>
      <c r="C6" s="12">
        <f>+SUM(C5:C5)</f>
        <v>161</v>
      </c>
      <c r="D6" s="12">
        <f>+SUM(D5:D5)</f>
        <v>164</v>
      </c>
      <c r="E6" s="12">
        <f>+SUM(E5:E5)</f>
        <v>3</v>
      </c>
      <c r="F6" s="13"/>
      <c r="G6" s="12">
        <f>+SUM(G5:G5)</f>
        <v>1</v>
      </c>
      <c r="H6" s="12">
        <f>+SUM(H5:H5)</f>
        <v>2</v>
      </c>
      <c r="I6" s="12">
        <f>+SUM(I5:I5)</f>
        <v>1</v>
      </c>
      <c r="J6" s="13"/>
      <c r="K6" s="12">
        <f>+SUM(K5:K5)</f>
        <v>1</v>
      </c>
      <c r="L6" s="12">
        <f>+SUM(L5:L5)</f>
        <v>0</v>
      </c>
      <c r="M6" s="12">
        <f>+SUM(M5:M5)</f>
        <v>-1</v>
      </c>
      <c r="N6" s="13"/>
      <c r="O6" s="12">
        <f>+SUM(O5:O5)</f>
        <v>199</v>
      </c>
      <c r="P6" s="12">
        <f>+SUM(P5:P5)</f>
        <v>130</v>
      </c>
      <c r="Q6" s="12">
        <f>+SUM(Q5:Q5)</f>
        <v>-69</v>
      </c>
      <c r="R6" s="9"/>
      <c r="S6" s="12">
        <f>+SUM(S5:S5)</f>
        <v>-18</v>
      </c>
      <c r="T6" s="12">
        <f>+SUM(T5:T5)</f>
        <v>-159</v>
      </c>
      <c r="U6" s="12">
        <f>+SUM(U5:U5)</f>
        <v>-141</v>
      </c>
      <c r="V6" s="84"/>
      <c r="W6" s="12">
        <f>+SUM(W5:W5)</f>
        <v>0</v>
      </c>
      <c r="X6" s="12">
        <f>+SUM(X5:X5)</f>
        <v>0</v>
      </c>
      <c r="Y6" s="12">
        <f>+SUM(Y5:Y5)</f>
        <v>0</v>
      </c>
      <c r="Z6" s="9"/>
      <c r="AA6" s="12">
        <f>+SUM(AA5:AA5)</f>
        <v>0</v>
      </c>
      <c r="AB6" s="12">
        <f>+SUM(AB5:AB5)</f>
        <v>0</v>
      </c>
      <c r="AC6" s="12">
        <f>+SUM(AC5:AC5)</f>
        <v>0</v>
      </c>
      <c r="AD6" s="9"/>
      <c r="AE6" s="12">
        <f>+SUM(AE5:AE5)</f>
        <v>344</v>
      </c>
      <c r="AF6" s="12">
        <f>+SUM(AF5:AF5)</f>
        <v>137</v>
      </c>
      <c r="AG6" s="12">
        <f>+SUM(AG5:AG5)</f>
        <v>-207</v>
      </c>
    </row>
    <row r="7" spans="1:33" ht="12.75">
      <c r="A7" s="9"/>
      <c r="B7" s="9"/>
      <c r="C7" s="10"/>
      <c r="D7" s="10"/>
      <c r="E7" s="10"/>
      <c r="F7" s="10"/>
      <c r="G7" s="10"/>
      <c r="H7" s="10"/>
      <c r="I7" s="10"/>
      <c r="J7" s="10"/>
      <c r="K7" s="10"/>
      <c r="L7" s="10"/>
      <c r="M7" s="10"/>
      <c r="N7" s="10"/>
      <c r="O7" s="10"/>
      <c r="P7" s="10"/>
      <c r="Q7" s="10"/>
      <c r="R7" s="9"/>
      <c r="S7" s="10"/>
      <c r="T7" s="10"/>
      <c r="U7" s="10"/>
      <c r="V7" s="83"/>
      <c r="W7" s="9"/>
      <c r="X7" s="9"/>
      <c r="Y7" s="10"/>
      <c r="Z7" s="9"/>
      <c r="AA7" s="9"/>
      <c r="AB7" s="9"/>
      <c r="AC7" s="10"/>
      <c r="AD7" s="9"/>
      <c r="AE7" s="10"/>
      <c r="AF7" s="9"/>
      <c r="AG7" s="9"/>
    </row>
    <row r="8" spans="1:33" ht="12.75">
      <c r="A8" s="9" t="s">
        <v>15</v>
      </c>
      <c r="B8" s="9"/>
      <c r="C8" s="10">
        <v>683</v>
      </c>
      <c r="D8" s="10">
        <v>662</v>
      </c>
      <c r="E8" s="10">
        <f>+D8-C8</f>
        <v>-21</v>
      </c>
      <c r="F8" s="10"/>
      <c r="G8" s="10">
        <v>2</v>
      </c>
      <c r="H8" s="10">
        <v>0</v>
      </c>
      <c r="I8" s="10">
        <f>+H8-G8</f>
        <v>-2</v>
      </c>
      <c r="J8" s="10"/>
      <c r="K8" s="10">
        <v>8</v>
      </c>
      <c r="L8" s="10">
        <v>3</v>
      </c>
      <c r="M8" s="10">
        <f>+L8-K8</f>
        <v>-5</v>
      </c>
      <c r="N8" s="10"/>
      <c r="O8" s="10">
        <v>57</v>
      </c>
      <c r="P8" s="10">
        <v>98</v>
      </c>
      <c r="Q8" s="10">
        <f>+P8-O8</f>
        <v>41</v>
      </c>
      <c r="R8" s="9"/>
      <c r="S8" s="10">
        <v>-482</v>
      </c>
      <c r="T8" s="10">
        <v>-453</v>
      </c>
      <c r="U8" s="10">
        <f>+T8-S8</f>
        <v>29</v>
      </c>
      <c r="V8" s="83"/>
      <c r="W8" s="10">
        <v>0</v>
      </c>
      <c r="X8" s="10">
        <v>0</v>
      </c>
      <c r="Y8" s="10">
        <f>+X8-W8</f>
        <v>0</v>
      </c>
      <c r="Z8" s="9"/>
      <c r="AA8" s="10">
        <f>((+'[1]Formatted Verson'!S8+'[1]Formatted Verson'!W8+'[1]Formatted Verson'!AA8+'[1]Formatted Verson'!AE8+'[1]Formatted Verson'!AM8)/1000)</f>
        <v>0</v>
      </c>
      <c r="AB8" s="10">
        <v>0</v>
      </c>
      <c r="AC8" s="10">
        <f>+AB8-AA8</f>
        <v>0</v>
      </c>
      <c r="AD8" s="9"/>
      <c r="AE8" s="10">
        <f aca="true" t="shared" si="0" ref="AE8:AG10">+C8+G8+K8+O8+S8+AA8+W8</f>
        <v>268</v>
      </c>
      <c r="AF8" s="10">
        <f t="shared" si="0"/>
        <v>310</v>
      </c>
      <c r="AG8" s="10">
        <f t="shared" si="0"/>
        <v>42</v>
      </c>
    </row>
    <row r="9" spans="1:33" ht="12.75">
      <c r="A9" s="9" t="s">
        <v>1838</v>
      </c>
      <c r="B9" s="9"/>
      <c r="C9" s="10">
        <v>562</v>
      </c>
      <c r="D9" s="10">
        <v>533</v>
      </c>
      <c r="E9" s="10">
        <f>+D9-C9</f>
        <v>-29</v>
      </c>
      <c r="F9" s="10"/>
      <c r="G9" s="10">
        <v>39</v>
      </c>
      <c r="H9" s="10">
        <v>31</v>
      </c>
      <c r="I9" s="10">
        <f>+H9-G9</f>
        <v>-8</v>
      </c>
      <c r="J9" s="10"/>
      <c r="K9" s="10">
        <v>7</v>
      </c>
      <c r="L9" s="10">
        <v>6</v>
      </c>
      <c r="M9" s="10">
        <f>+L9-K9</f>
        <v>-1</v>
      </c>
      <c r="N9" s="10"/>
      <c r="O9" s="10">
        <v>1278</v>
      </c>
      <c r="P9" s="10">
        <v>416</v>
      </c>
      <c r="Q9" s="10">
        <f>+P9-O9</f>
        <v>-862</v>
      </c>
      <c r="R9" s="9"/>
      <c r="S9" s="10">
        <v>-1164</v>
      </c>
      <c r="T9" s="10">
        <v>-417</v>
      </c>
      <c r="U9" s="10">
        <f>+T9-S9</f>
        <v>747</v>
      </c>
      <c r="V9" s="83"/>
      <c r="W9" s="10">
        <v>0</v>
      </c>
      <c r="X9" s="10">
        <v>0</v>
      </c>
      <c r="Y9" s="10">
        <f>+X9-W9</f>
        <v>0</v>
      </c>
      <c r="Z9" s="9"/>
      <c r="AA9" s="10">
        <v>75</v>
      </c>
      <c r="AB9" s="10">
        <v>54</v>
      </c>
      <c r="AC9" s="10">
        <f>+AB9-AA9</f>
        <v>-21</v>
      </c>
      <c r="AD9" s="9"/>
      <c r="AE9" s="10">
        <f t="shared" si="0"/>
        <v>797</v>
      </c>
      <c r="AF9" s="10">
        <f t="shared" si="0"/>
        <v>623</v>
      </c>
      <c r="AG9" s="10">
        <f t="shared" si="0"/>
        <v>-174</v>
      </c>
    </row>
    <row r="10" spans="1:33" ht="12.75">
      <c r="A10" s="9" t="s">
        <v>1837</v>
      </c>
      <c r="B10" s="9"/>
      <c r="C10" s="10">
        <v>283</v>
      </c>
      <c r="D10" s="10">
        <v>279</v>
      </c>
      <c r="E10" s="10">
        <f>+D10-C10</f>
        <v>-4</v>
      </c>
      <c r="F10" s="10"/>
      <c r="G10" s="10">
        <v>598</v>
      </c>
      <c r="H10" s="10">
        <v>651</v>
      </c>
      <c r="I10" s="10">
        <f>+H10-G10</f>
        <v>53</v>
      </c>
      <c r="J10" s="10"/>
      <c r="K10" s="10">
        <v>7</v>
      </c>
      <c r="L10" s="10">
        <v>7</v>
      </c>
      <c r="M10" s="10">
        <f>+L10-K10</f>
        <v>0</v>
      </c>
      <c r="N10" s="10"/>
      <c r="O10" s="10">
        <v>28</v>
      </c>
      <c r="P10" s="10">
        <v>115</v>
      </c>
      <c r="Q10" s="10">
        <f>+P10-O10</f>
        <v>87</v>
      </c>
      <c r="R10" s="9"/>
      <c r="S10" s="10">
        <v>-2977</v>
      </c>
      <c r="T10" s="10">
        <v>-3086</v>
      </c>
      <c r="U10" s="10">
        <f>+T10-S10</f>
        <v>-109</v>
      </c>
      <c r="V10" s="83"/>
      <c r="W10" s="10">
        <v>0</v>
      </c>
      <c r="X10" s="10">
        <v>0</v>
      </c>
      <c r="Y10" s="10">
        <f>+X10-W10</f>
        <v>0</v>
      </c>
      <c r="Z10" s="9"/>
      <c r="AA10" s="10">
        <v>92</v>
      </c>
      <c r="AB10" s="10">
        <v>92</v>
      </c>
      <c r="AC10" s="10">
        <f>+AB10-AA10</f>
        <v>0</v>
      </c>
      <c r="AD10" s="9"/>
      <c r="AE10" s="10">
        <f t="shared" si="0"/>
        <v>-1969</v>
      </c>
      <c r="AF10" s="10">
        <f t="shared" si="0"/>
        <v>-1942</v>
      </c>
      <c r="AG10" s="10">
        <f t="shared" si="0"/>
        <v>27</v>
      </c>
    </row>
    <row r="11" spans="1:33" ht="13.5" thickBot="1">
      <c r="A11" s="75" t="s">
        <v>16</v>
      </c>
      <c r="B11" s="11"/>
      <c r="C11" s="12">
        <f>+SUM(C8:C10)</f>
        <v>1528</v>
      </c>
      <c r="D11" s="12">
        <f>+SUM(D8:D10)</f>
        <v>1474</v>
      </c>
      <c r="E11" s="12">
        <f>+SUM(E8:E10)</f>
        <v>-54</v>
      </c>
      <c r="F11" s="13"/>
      <c r="G11" s="12">
        <f>+SUM(G8:G10)</f>
        <v>639</v>
      </c>
      <c r="H11" s="12">
        <f>+SUM(H8:H10)</f>
        <v>682</v>
      </c>
      <c r="I11" s="12">
        <f>+SUM(I8:I10)</f>
        <v>43</v>
      </c>
      <c r="J11" s="13"/>
      <c r="K11" s="12">
        <f>+SUM(K8:K10)</f>
        <v>22</v>
      </c>
      <c r="L11" s="12">
        <f>+SUM(L8:L10)</f>
        <v>16</v>
      </c>
      <c r="M11" s="12">
        <f>+SUM(M8:M10)</f>
        <v>-6</v>
      </c>
      <c r="N11" s="13"/>
      <c r="O11" s="12">
        <f>+SUM(O8:O10)</f>
        <v>1363</v>
      </c>
      <c r="P11" s="12">
        <f>+SUM(P8:P10)</f>
        <v>629</v>
      </c>
      <c r="Q11" s="12">
        <f>+SUM(Q8:Q10)</f>
        <v>-734</v>
      </c>
      <c r="R11" s="9"/>
      <c r="S11" s="12">
        <f>+SUM(S8:S10)</f>
        <v>-4623</v>
      </c>
      <c r="T11" s="12">
        <f>+SUM(T8:T10)</f>
        <v>-3956</v>
      </c>
      <c r="U11" s="12">
        <f>+SUM(U8:U10)</f>
        <v>667</v>
      </c>
      <c r="V11" s="84"/>
      <c r="W11" s="12">
        <f>+SUM(W8:W10)</f>
        <v>0</v>
      </c>
      <c r="X11" s="12">
        <f>+SUM(X8:X10)</f>
        <v>0</v>
      </c>
      <c r="Y11" s="12">
        <f>+SUM(Y8:Y10)</f>
        <v>0</v>
      </c>
      <c r="Z11" s="9"/>
      <c r="AA11" s="12">
        <f>+SUM(AA8:AA10)</f>
        <v>167</v>
      </c>
      <c r="AB11" s="12">
        <f>+SUM(AB8:AB10)</f>
        <v>146</v>
      </c>
      <c r="AC11" s="12">
        <f>+SUM(AC8:AC10)</f>
        <v>-21</v>
      </c>
      <c r="AD11" s="9"/>
      <c r="AE11" s="12">
        <f>+SUM(AE8:AE10)</f>
        <v>-904</v>
      </c>
      <c r="AF11" s="12">
        <f>+SUM(AF8:AF10)</f>
        <v>-1009</v>
      </c>
      <c r="AG11" s="12">
        <f>+SUM(AG8:AG10)</f>
        <v>-105</v>
      </c>
    </row>
    <row r="12" spans="1:33" ht="12.75">
      <c r="A12" s="9"/>
      <c r="B12" s="9"/>
      <c r="C12" s="10"/>
      <c r="D12" s="10"/>
      <c r="E12" s="10"/>
      <c r="F12" s="10"/>
      <c r="G12" s="10"/>
      <c r="H12" s="10"/>
      <c r="I12" s="10"/>
      <c r="J12" s="10"/>
      <c r="K12" s="10"/>
      <c r="L12" s="10"/>
      <c r="M12" s="10"/>
      <c r="N12" s="10"/>
      <c r="O12" s="10"/>
      <c r="P12" s="10"/>
      <c r="Q12" s="10"/>
      <c r="R12" s="9"/>
      <c r="S12" s="10"/>
      <c r="T12" s="10"/>
      <c r="U12" s="10"/>
      <c r="V12" s="83"/>
      <c r="W12" s="9"/>
      <c r="X12" s="9"/>
      <c r="Y12" s="10"/>
      <c r="Z12" s="9"/>
      <c r="AA12" s="9"/>
      <c r="AB12" s="9"/>
      <c r="AC12" s="10"/>
      <c r="AD12" s="9"/>
      <c r="AE12" s="9"/>
      <c r="AF12" s="9"/>
      <c r="AG12" s="9"/>
    </row>
    <row r="13" spans="1:33" ht="12.75">
      <c r="A13" s="9" t="s">
        <v>17</v>
      </c>
      <c r="B13" s="9"/>
      <c r="C13" s="10">
        <v>529</v>
      </c>
      <c r="D13" s="10">
        <v>674</v>
      </c>
      <c r="E13" s="10">
        <f>+D13-C13</f>
        <v>145</v>
      </c>
      <c r="F13" s="10"/>
      <c r="G13" s="10">
        <v>6</v>
      </c>
      <c r="H13" s="10">
        <v>10</v>
      </c>
      <c r="I13" s="10">
        <f>+H13-G13</f>
        <v>4</v>
      </c>
      <c r="J13" s="10"/>
      <c r="K13" s="10">
        <v>14</v>
      </c>
      <c r="L13" s="10">
        <v>9</v>
      </c>
      <c r="M13" s="10">
        <f>+L13-K13</f>
        <v>-5</v>
      </c>
      <c r="N13" s="10"/>
      <c r="O13" s="10">
        <v>78</v>
      </c>
      <c r="P13" s="10">
        <v>109</v>
      </c>
      <c r="Q13" s="10">
        <f>+P13-O13</f>
        <v>31</v>
      </c>
      <c r="R13" s="9"/>
      <c r="S13" s="10">
        <v>-377</v>
      </c>
      <c r="T13" s="10">
        <v>-485</v>
      </c>
      <c r="U13" s="10">
        <f>+T13-S13</f>
        <v>-108</v>
      </c>
      <c r="V13" s="83"/>
      <c r="W13" s="10">
        <v>-21</v>
      </c>
      <c r="X13" s="10">
        <v>-21</v>
      </c>
      <c r="Y13" s="10">
        <f>+X13-W13</f>
        <v>0</v>
      </c>
      <c r="Z13" s="9"/>
      <c r="AA13" s="10">
        <v>0</v>
      </c>
      <c r="AB13" s="10">
        <v>0</v>
      </c>
      <c r="AC13" s="10">
        <f>+AB13-AA13</f>
        <v>0</v>
      </c>
      <c r="AD13" s="9"/>
      <c r="AE13" s="10">
        <f>+C13+G13+K13+O13+S13+AA13+W13</f>
        <v>229</v>
      </c>
      <c r="AF13" s="10">
        <f aca="true" t="shared" si="1" ref="AF13:AG16">+D13+H13+L13+P13+T13+AB13+X13</f>
        <v>296</v>
      </c>
      <c r="AG13" s="10">
        <f t="shared" si="1"/>
        <v>67</v>
      </c>
    </row>
    <row r="14" spans="1:33" ht="12.75">
      <c r="A14" s="9" t="s">
        <v>1853</v>
      </c>
      <c r="B14" s="9"/>
      <c r="C14" s="10">
        <v>614</v>
      </c>
      <c r="D14" s="10">
        <v>588</v>
      </c>
      <c r="E14" s="10">
        <f>+D14-C14</f>
        <v>-26</v>
      </c>
      <c r="F14" s="10"/>
      <c r="G14" s="10">
        <v>149</v>
      </c>
      <c r="H14" s="10">
        <v>130</v>
      </c>
      <c r="I14" s="10">
        <f>+H14-G14</f>
        <v>-19</v>
      </c>
      <c r="J14" s="10"/>
      <c r="K14" s="10">
        <v>121</v>
      </c>
      <c r="L14" s="10">
        <v>135</v>
      </c>
      <c r="M14" s="10">
        <f>+L14-K14</f>
        <v>14</v>
      </c>
      <c r="N14" s="10"/>
      <c r="O14" s="10">
        <v>339</v>
      </c>
      <c r="P14" s="10">
        <v>263</v>
      </c>
      <c r="Q14" s="10">
        <f>+P14-O14</f>
        <v>-76</v>
      </c>
      <c r="R14" s="9"/>
      <c r="S14" s="10">
        <v>-491</v>
      </c>
      <c r="T14" s="10">
        <v>-383</v>
      </c>
      <c r="U14" s="10">
        <f>+T14-S14</f>
        <v>108</v>
      </c>
      <c r="V14" s="83"/>
      <c r="W14" s="10">
        <v>-34</v>
      </c>
      <c r="X14" s="10">
        <v>-6</v>
      </c>
      <c r="Y14" s="10">
        <f>+X14-W14</f>
        <v>28</v>
      </c>
      <c r="Z14" s="9"/>
      <c r="AA14" s="10">
        <v>0</v>
      </c>
      <c r="AB14" s="10">
        <v>0</v>
      </c>
      <c r="AC14" s="10">
        <f>+AB14-AA14</f>
        <v>0</v>
      </c>
      <c r="AD14" s="9"/>
      <c r="AE14" s="10">
        <f>+C14+G14+K14+O14+S14+AA14+W14</f>
        <v>698</v>
      </c>
      <c r="AF14" s="10">
        <f t="shared" si="1"/>
        <v>727</v>
      </c>
      <c r="AG14" s="10">
        <f t="shared" si="1"/>
        <v>29</v>
      </c>
    </row>
    <row r="15" spans="1:33" ht="12.75">
      <c r="A15" s="9" t="s">
        <v>19</v>
      </c>
      <c r="B15" s="9"/>
      <c r="C15" s="10">
        <v>4806</v>
      </c>
      <c r="D15" s="10">
        <v>4484</v>
      </c>
      <c r="E15" s="10">
        <f>+D15-C15</f>
        <v>-322</v>
      </c>
      <c r="F15" s="10"/>
      <c r="G15" s="10">
        <v>2102</v>
      </c>
      <c r="H15" s="10">
        <v>2002</v>
      </c>
      <c r="I15" s="10">
        <f>+H15-G15</f>
        <v>-100</v>
      </c>
      <c r="J15" s="10"/>
      <c r="K15" s="10">
        <v>1197</v>
      </c>
      <c r="L15" s="10">
        <v>1110</v>
      </c>
      <c r="M15" s="10">
        <f>+L15-K15</f>
        <v>-87</v>
      </c>
      <c r="N15" s="10"/>
      <c r="O15" s="10">
        <v>1484</v>
      </c>
      <c r="P15" s="10">
        <v>1524</v>
      </c>
      <c r="Q15" s="10">
        <f>+P15-O15</f>
        <v>40</v>
      </c>
      <c r="R15" s="9"/>
      <c r="S15" s="10">
        <v>-2996</v>
      </c>
      <c r="T15" s="10">
        <v>-3200</v>
      </c>
      <c r="U15" s="10">
        <f>+T15-S15</f>
        <v>-204</v>
      </c>
      <c r="V15" s="83"/>
      <c r="W15" s="10">
        <v>-6068</v>
      </c>
      <c r="X15" s="10">
        <v>-5890</v>
      </c>
      <c r="Y15" s="10">
        <f>+X15-W15</f>
        <v>178</v>
      </c>
      <c r="Z15" s="9"/>
      <c r="AA15" s="10">
        <v>13</v>
      </c>
      <c r="AB15" s="10">
        <v>13</v>
      </c>
      <c r="AC15" s="10">
        <f>+AB15-AA15</f>
        <v>0</v>
      </c>
      <c r="AD15" s="9"/>
      <c r="AE15" s="10">
        <f>+C15+G15+K15+O15+S15+AA15+W15</f>
        <v>538</v>
      </c>
      <c r="AF15" s="10">
        <f t="shared" si="1"/>
        <v>43</v>
      </c>
      <c r="AG15" s="10">
        <f t="shared" si="1"/>
        <v>-495</v>
      </c>
    </row>
    <row r="16" spans="1:33" ht="12.75">
      <c r="A16" s="9" t="s">
        <v>1965</v>
      </c>
      <c r="B16" s="9"/>
      <c r="C16" s="10">
        <v>430</v>
      </c>
      <c r="D16" s="10">
        <v>428</v>
      </c>
      <c r="E16" s="10">
        <f>+D16-C16</f>
        <v>-2</v>
      </c>
      <c r="F16" s="10"/>
      <c r="G16" s="10">
        <v>51</v>
      </c>
      <c r="H16" s="10">
        <v>54</v>
      </c>
      <c r="I16" s="10">
        <f>+H16-G16</f>
        <v>3</v>
      </c>
      <c r="J16" s="10"/>
      <c r="K16" s="10">
        <v>7</v>
      </c>
      <c r="L16" s="10">
        <v>5</v>
      </c>
      <c r="M16" s="10">
        <f>+L16-K16</f>
        <v>-2</v>
      </c>
      <c r="N16" s="10"/>
      <c r="O16" s="10">
        <v>564</v>
      </c>
      <c r="P16" s="10">
        <v>590</v>
      </c>
      <c r="Q16" s="10">
        <f>+P16-O16</f>
        <v>26</v>
      </c>
      <c r="R16" s="9"/>
      <c r="S16" s="10">
        <v>-38</v>
      </c>
      <c r="T16" s="10">
        <v>-23</v>
      </c>
      <c r="U16" s="10">
        <f>+T16-S16</f>
        <v>15</v>
      </c>
      <c r="V16" s="83"/>
      <c r="W16" s="10">
        <v>0</v>
      </c>
      <c r="X16" s="10">
        <v>0</v>
      </c>
      <c r="Y16" s="10">
        <f>+X16-W16</f>
        <v>0</v>
      </c>
      <c r="Z16" s="9"/>
      <c r="AA16" s="10">
        <v>0</v>
      </c>
      <c r="AB16" s="10">
        <v>0</v>
      </c>
      <c r="AC16" s="10">
        <f>+AB16-AA16</f>
        <v>0</v>
      </c>
      <c r="AD16" s="9"/>
      <c r="AE16" s="10">
        <f>+C16+G16+K16+O16+S16+AA16+W16</f>
        <v>1014</v>
      </c>
      <c r="AF16" s="10">
        <f t="shared" si="1"/>
        <v>1054</v>
      </c>
      <c r="AG16" s="10">
        <f t="shared" si="1"/>
        <v>40</v>
      </c>
    </row>
    <row r="17" spans="1:33" ht="13.5" thickBot="1">
      <c r="A17" s="75" t="s">
        <v>1835</v>
      </c>
      <c r="B17" s="11"/>
      <c r="C17" s="12">
        <f>+SUM(C13:C16)</f>
        <v>6379</v>
      </c>
      <c r="D17" s="12">
        <f>+SUM(D13:D16)</f>
        <v>6174</v>
      </c>
      <c r="E17" s="12">
        <f>+SUM(E13:E16)</f>
        <v>-205</v>
      </c>
      <c r="F17" s="13"/>
      <c r="G17" s="12">
        <f>+SUM(G13:G16)</f>
        <v>2308</v>
      </c>
      <c r="H17" s="12">
        <f>+SUM(H13:H16)</f>
        <v>2196</v>
      </c>
      <c r="I17" s="12">
        <f>+SUM(I13:I16)</f>
        <v>-112</v>
      </c>
      <c r="J17" s="13"/>
      <c r="K17" s="12">
        <f>+SUM(K13:K16)</f>
        <v>1339</v>
      </c>
      <c r="L17" s="12">
        <f>+SUM(L13:L16)</f>
        <v>1259</v>
      </c>
      <c r="M17" s="12">
        <f>+SUM(M13:M16)</f>
        <v>-80</v>
      </c>
      <c r="N17" s="13"/>
      <c r="O17" s="12">
        <f>+SUM(O13:O16)</f>
        <v>2465</v>
      </c>
      <c r="P17" s="12">
        <f>+SUM(P13:P16)</f>
        <v>2486</v>
      </c>
      <c r="Q17" s="12">
        <f>+SUM(Q13:Q16)</f>
        <v>21</v>
      </c>
      <c r="R17" s="9"/>
      <c r="S17" s="12">
        <f>+SUM(S13:S16)</f>
        <v>-3902</v>
      </c>
      <c r="T17" s="12">
        <f>+SUM(T13:T16)</f>
        <v>-4091</v>
      </c>
      <c r="U17" s="12">
        <f>+SUM(U13:U16)</f>
        <v>-189</v>
      </c>
      <c r="V17" s="84"/>
      <c r="W17" s="12">
        <f>+SUM(W13:W16)</f>
        <v>-6123</v>
      </c>
      <c r="X17" s="12">
        <f>+SUM(X13:X16)</f>
        <v>-5917</v>
      </c>
      <c r="Y17" s="12">
        <f>+SUM(Y13:Y16)</f>
        <v>206</v>
      </c>
      <c r="Z17" s="9"/>
      <c r="AA17" s="12">
        <f>+SUM(AA13:AA16)</f>
        <v>13</v>
      </c>
      <c r="AB17" s="12">
        <f>+SUM(AB13:AB16)</f>
        <v>13</v>
      </c>
      <c r="AC17" s="12">
        <f>+SUM(AC13:AC16)</f>
        <v>0</v>
      </c>
      <c r="AD17" s="9"/>
      <c r="AE17" s="12">
        <f>+SUM(AE13:AE16)</f>
        <v>2479</v>
      </c>
      <c r="AF17" s="12">
        <f>+SUM(AF13:AF16)</f>
        <v>2120</v>
      </c>
      <c r="AG17" s="12">
        <f>+SUM(AG13:AG16)</f>
        <v>-359</v>
      </c>
    </row>
    <row r="18" spans="1:33" ht="12.75">
      <c r="A18" s="9"/>
      <c r="B18" s="9"/>
      <c r="C18" s="10"/>
      <c r="D18" s="10"/>
      <c r="E18" s="10"/>
      <c r="F18" s="10"/>
      <c r="G18" s="10"/>
      <c r="H18" s="10"/>
      <c r="I18" s="10"/>
      <c r="J18" s="10"/>
      <c r="K18" s="10"/>
      <c r="L18" s="10"/>
      <c r="M18" s="10"/>
      <c r="N18" s="10"/>
      <c r="O18" s="10"/>
      <c r="P18" s="10"/>
      <c r="Q18" s="10"/>
      <c r="R18" s="9"/>
      <c r="S18" s="10"/>
      <c r="T18" s="10"/>
      <c r="U18" s="10"/>
      <c r="V18" s="83"/>
      <c r="W18" s="9"/>
      <c r="X18" s="9"/>
      <c r="Y18" s="10"/>
      <c r="Z18" s="9"/>
      <c r="AA18" s="9"/>
      <c r="AB18" s="9"/>
      <c r="AC18" s="10"/>
      <c r="AD18" s="9"/>
      <c r="AE18" s="9"/>
      <c r="AF18" s="9"/>
      <c r="AG18" s="9"/>
    </row>
    <row r="19" spans="1:33" ht="12.75">
      <c r="A19" s="9" t="s">
        <v>20</v>
      </c>
      <c r="B19" s="9"/>
      <c r="C19" s="10">
        <v>0</v>
      </c>
      <c r="D19" s="10">
        <v>47</v>
      </c>
      <c r="E19" s="10">
        <f aca="true" t="shared" si="2" ref="E19:E24">+D19-C19</f>
        <v>47</v>
      </c>
      <c r="F19" s="10"/>
      <c r="G19" s="10">
        <v>0</v>
      </c>
      <c r="H19" s="10">
        <v>0</v>
      </c>
      <c r="I19" s="10">
        <f aca="true" t="shared" si="3" ref="I19:I24">+H19-G19</f>
        <v>0</v>
      </c>
      <c r="J19" s="10"/>
      <c r="K19" s="10">
        <v>0.2355</v>
      </c>
      <c r="L19" s="10">
        <v>0</v>
      </c>
      <c r="M19" s="10">
        <v>0</v>
      </c>
      <c r="N19" s="10"/>
      <c r="O19" s="10">
        <v>0</v>
      </c>
      <c r="P19" s="10">
        <v>68</v>
      </c>
      <c r="Q19" s="10">
        <f aca="true" t="shared" si="4" ref="Q19:Q24">+P19-O19</f>
        <v>68</v>
      </c>
      <c r="R19" s="9"/>
      <c r="S19" s="10">
        <v>0</v>
      </c>
      <c r="T19" s="10">
        <v>0</v>
      </c>
      <c r="U19" s="10">
        <f aca="true" t="shared" si="5" ref="U19:U24">+T19-S19</f>
        <v>0</v>
      </c>
      <c r="V19" s="83"/>
      <c r="W19" s="10">
        <v>0</v>
      </c>
      <c r="X19" s="10">
        <v>0</v>
      </c>
      <c r="Y19" s="10">
        <f aca="true" t="shared" si="6" ref="Y19:Y24">+X19-W19</f>
        <v>0</v>
      </c>
      <c r="Z19" s="9"/>
      <c r="AA19" s="10">
        <v>94</v>
      </c>
      <c r="AB19" s="10">
        <f>(+'[1]Formatted Verson'!T18+'[1]Formatted Verson'!X18+'[1]Formatted Verson'!AB18+'[1]Formatted Verson'!AF18+'[1]Formatted Verson'!AN18)/1000</f>
        <v>0</v>
      </c>
      <c r="AC19" s="10">
        <f aca="true" t="shared" si="7" ref="AC19:AC24">+AB19-AA19</f>
        <v>-94</v>
      </c>
      <c r="AD19" s="9"/>
      <c r="AE19" s="10">
        <f aca="true" t="shared" si="8" ref="AE19:AE24">+C19+G19+K19+O19+S19+AA19+W19</f>
        <v>94.2355</v>
      </c>
      <c r="AF19" s="10">
        <f aca="true" t="shared" si="9" ref="AF19:AG24">+D19+H19+L19+P19+T19+AB19+X19</f>
        <v>115</v>
      </c>
      <c r="AG19" s="10">
        <f t="shared" si="9"/>
        <v>21</v>
      </c>
    </row>
    <row r="20" spans="1:33" ht="12.75">
      <c r="A20" s="9" t="s">
        <v>1836</v>
      </c>
      <c r="B20" s="9"/>
      <c r="C20" s="10">
        <v>375</v>
      </c>
      <c r="D20" s="10">
        <v>413</v>
      </c>
      <c r="E20" s="10">
        <f>+D20-C20</f>
        <v>38</v>
      </c>
      <c r="F20" s="10"/>
      <c r="G20" s="10">
        <v>0</v>
      </c>
      <c r="H20" s="10">
        <v>0</v>
      </c>
      <c r="I20" s="10">
        <f t="shared" si="3"/>
        <v>0</v>
      </c>
      <c r="J20" s="10"/>
      <c r="K20" s="10">
        <v>0</v>
      </c>
      <c r="L20" s="10">
        <v>1</v>
      </c>
      <c r="M20" s="10">
        <f>+L20-K20</f>
        <v>1</v>
      </c>
      <c r="N20" s="10"/>
      <c r="O20" s="10">
        <v>464</v>
      </c>
      <c r="P20" s="10">
        <v>451</v>
      </c>
      <c r="Q20" s="10">
        <f t="shared" si="4"/>
        <v>-13</v>
      </c>
      <c r="R20" s="9"/>
      <c r="S20" s="10">
        <v>-60</v>
      </c>
      <c r="T20" s="10">
        <v>-56</v>
      </c>
      <c r="U20" s="10">
        <f t="shared" si="5"/>
        <v>4</v>
      </c>
      <c r="V20" s="83"/>
      <c r="W20" s="10">
        <v>0</v>
      </c>
      <c r="X20" s="10">
        <v>0</v>
      </c>
      <c r="Y20" s="10">
        <f t="shared" si="6"/>
        <v>0</v>
      </c>
      <c r="Z20" s="9"/>
      <c r="AA20" s="10">
        <f>(+'[1]Formatted Verson'!S19+'[1]Formatted Verson'!W19+'[1]Formatted Verson'!AA19+'[1]Formatted Verson'!AE19+'[1]Formatted Verson'!AM19)/1000</f>
        <v>0</v>
      </c>
      <c r="AB20" s="10">
        <f>(+'[1]Formatted Verson'!T19+'[1]Formatted Verson'!X19+'[1]Formatted Verson'!AB19+'[1]Formatted Verson'!AF19+'[1]Formatted Verson'!AN19)/1000</f>
        <v>0</v>
      </c>
      <c r="AC20" s="10">
        <f t="shared" si="7"/>
        <v>0</v>
      </c>
      <c r="AD20" s="9"/>
      <c r="AE20" s="10">
        <f t="shared" si="8"/>
        <v>779</v>
      </c>
      <c r="AF20" s="10">
        <f t="shared" si="9"/>
        <v>809</v>
      </c>
      <c r="AG20" s="10">
        <f t="shared" si="9"/>
        <v>30</v>
      </c>
    </row>
    <row r="21" spans="1:33" ht="12.75">
      <c r="A21" s="9" t="s">
        <v>18</v>
      </c>
      <c r="B21" s="9"/>
      <c r="C21" s="10">
        <v>896</v>
      </c>
      <c r="D21" s="10">
        <v>984</v>
      </c>
      <c r="E21" s="10">
        <f t="shared" si="2"/>
        <v>88</v>
      </c>
      <c r="F21" s="10"/>
      <c r="G21" s="10">
        <v>14</v>
      </c>
      <c r="H21" s="10">
        <v>16</v>
      </c>
      <c r="I21" s="10">
        <f t="shared" si="3"/>
        <v>2</v>
      </c>
      <c r="J21" s="10"/>
      <c r="K21" s="10">
        <v>2</v>
      </c>
      <c r="L21" s="10">
        <v>1</v>
      </c>
      <c r="M21" s="10">
        <f>+L21-K21</f>
        <v>-1</v>
      </c>
      <c r="N21" s="10"/>
      <c r="O21" s="10">
        <v>120</v>
      </c>
      <c r="P21" s="10">
        <v>82</v>
      </c>
      <c r="Q21" s="10">
        <f t="shared" si="4"/>
        <v>-38</v>
      </c>
      <c r="R21" s="9"/>
      <c r="S21" s="10">
        <v>-237</v>
      </c>
      <c r="T21" s="10">
        <v>-368</v>
      </c>
      <c r="U21" s="10">
        <f t="shared" si="5"/>
        <v>-131</v>
      </c>
      <c r="V21" s="83"/>
      <c r="W21" s="10">
        <v>0</v>
      </c>
      <c r="X21" s="10">
        <v>0</v>
      </c>
      <c r="Y21" s="10">
        <f t="shared" si="6"/>
        <v>0</v>
      </c>
      <c r="Z21" s="9"/>
      <c r="AA21" s="10">
        <f>(+'[1]Formatted Verson'!S20+'[1]Formatted Verson'!W20+'[1]Formatted Verson'!AA20+'[1]Formatted Verson'!AE20+'[1]Formatted Verson'!AM20)/1000</f>
        <v>0</v>
      </c>
      <c r="AB21" s="10">
        <f>(+'[1]Formatted Verson'!T20+'[1]Formatted Verson'!X20+'[1]Formatted Verson'!AB20+'[1]Formatted Verson'!AF20+'[1]Formatted Verson'!AN20)/1000</f>
        <v>0</v>
      </c>
      <c r="AC21" s="10">
        <f t="shared" si="7"/>
        <v>0</v>
      </c>
      <c r="AD21" s="9"/>
      <c r="AE21" s="10">
        <f t="shared" si="8"/>
        <v>795</v>
      </c>
      <c r="AF21" s="10">
        <f t="shared" si="9"/>
        <v>715</v>
      </c>
      <c r="AG21" s="10">
        <f t="shared" si="9"/>
        <v>-80</v>
      </c>
    </row>
    <row r="22" spans="1:33" ht="12.75">
      <c r="A22" s="9" t="s">
        <v>21</v>
      </c>
      <c r="B22" s="9"/>
      <c r="C22" s="10">
        <v>452</v>
      </c>
      <c r="D22" s="10">
        <v>429</v>
      </c>
      <c r="E22" s="10">
        <f t="shared" si="2"/>
        <v>-23</v>
      </c>
      <c r="F22" s="10"/>
      <c r="G22" s="10">
        <v>0</v>
      </c>
      <c r="H22" s="10">
        <v>0</v>
      </c>
      <c r="I22" s="10">
        <f t="shared" si="3"/>
        <v>0</v>
      </c>
      <c r="J22" s="10"/>
      <c r="K22" s="10">
        <v>1</v>
      </c>
      <c r="L22" s="10">
        <v>1</v>
      </c>
      <c r="M22" s="10">
        <f>+L22-K22</f>
        <v>0</v>
      </c>
      <c r="N22" s="10"/>
      <c r="O22" s="10">
        <v>169</v>
      </c>
      <c r="P22" s="10">
        <v>138</v>
      </c>
      <c r="Q22" s="10">
        <f t="shared" si="4"/>
        <v>-31</v>
      </c>
      <c r="R22" s="9"/>
      <c r="S22" s="10">
        <v>-47</v>
      </c>
      <c r="T22" s="10">
        <v>-49</v>
      </c>
      <c r="U22" s="10">
        <f t="shared" si="5"/>
        <v>-2</v>
      </c>
      <c r="V22" s="83"/>
      <c r="W22" s="10">
        <v>0</v>
      </c>
      <c r="X22" s="10">
        <v>0</v>
      </c>
      <c r="Y22" s="10">
        <f t="shared" si="6"/>
        <v>0</v>
      </c>
      <c r="Z22" s="9"/>
      <c r="AA22" s="10">
        <v>0</v>
      </c>
      <c r="AB22" s="10">
        <v>0</v>
      </c>
      <c r="AC22" s="10">
        <f t="shared" si="7"/>
        <v>0</v>
      </c>
      <c r="AD22" s="9"/>
      <c r="AE22" s="10">
        <f t="shared" si="8"/>
        <v>575</v>
      </c>
      <c r="AF22" s="10">
        <f t="shared" si="9"/>
        <v>519</v>
      </c>
      <c r="AG22" s="10">
        <f t="shared" si="9"/>
        <v>-56</v>
      </c>
    </row>
    <row r="23" spans="1:33" ht="12.75">
      <c r="A23" s="9" t="s">
        <v>1839</v>
      </c>
      <c r="B23" s="9"/>
      <c r="C23" s="10">
        <v>417</v>
      </c>
      <c r="D23" s="10">
        <v>458</v>
      </c>
      <c r="E23" s="10">
        <f t="shared" si="2"/>
        <v>41</v>
      </c>
      <c r="F23" s="10"/>
      <c r="G23" s="10">
        <v>11</v>
      </c>
      <c r="H23" s="10">
        <v>38</v>
      </c>
      <c r="I23" s="10">
        <f t="shared" si="3"/>
        <v>27</v>
      </c>
      <c r="J23" s="10"/>
      <c r="K23" s="10">
        <v>-17</v>
      </c>
      <c r="L23" s="10">
        <v>0</v>
      </c>
      <c r="M23" s="10">
        <f>+L23-K23</f>
        <v>17</v>
      </c>
      <c r="N23" s="10"/>
      <c r="O23" s="10">
        <v>57</v>
      </c>
      <c r="P23" s="10">
        <v>197</v>
      </c>
      <c r="Q23" s="10">
        <f t="shared" si="4"/>
        <v>140</v>
      </c>
      <c r="R23" s="9"/>
      <c r="S23" s="10">
        <v>-168</v>
      </c>
      <c r="T23" s="10">
        <v>-93</v>
      </c>
      <c r="U23" s="10">
        <f t="shared" si="5"/>
        <v>75</v>
      </c>
      <c r="V23" s="83"/>
      <c r="W23" s="10">
        <v>0</v>
      </c>
      <c r="X23" s="10">
        <v>0</v>
      </c>
      <c r="Y23" s="10">
        <f t="shared" si="6"/>
        <v>0</v>
      </c>
      <c r="Z23" s="9"/>
      <c r="AA23" s="10">
        <v>0</v>
      </c>
      <c r="AB23" s="10">
        <v>0</v>
      </c>
      <c r="AC23" s="10">
        <f t="shared" si="7"/>
        <v>0</v>
      </c>
      <c r="AD23" s="9"/>
      <c r="AE23" s="10">
        <f t="shared" si="8"/>
        <v>300</v>
      </c>
      <c r="AF23" s="10">
        <f t="shared" si="9"/>
        <v>600</v>
      </c>
      <c r="AG23" s="10">
        <f t="shared" si="9"/>
        <v>300</v>
      </c>
    </row>
    <row r="24" spans="1:33" ht="12.75">
      <c r="A24" s="9" t="s">
        <v>13</v>
      </c>
      <c r="B24" s="9"/>
      <c r="C24" s="10">
        <v>594</v>
      </c>
      <c r="D24" s="10">
        <v>667</v>
      </c>
      <c r="E24" s="10">
        <f t="shared" si="2"/>
        <v>73</v>
      </c>
      <c r="F24" s="10"/>
      <c r="G24" s="10">
        <v>13</v>
      </c>
      <c r="H24" s="10">
        <v>23</v>
      </c>
      <c r="I24" s="10">
        <f t="shared" si="3"/>
        <v>10</v>
      </c>
      <c r="J24" s="10"/>
      <c r="K24" s="10">
        <v>2</v>
      </c>
      <c r="L24" s="10">
        <v>-1</v>
      </c>
      <c r="M24" s="10">
        <f>+L24-K24</f>
        <v>-3</v>
      </c>
      <c r="N24" s="10"/>
      <c r="O24" s="10">
        <v>76</v>
      </c>
      <c r="P24" s="10">
        <v>77</v>
      </c>
      <c r="Q24" s="10">
        <f t="shared" si="4"/>
        <v>1</v>
      </c>
      <c r="R24" s="9"/>
      <c r="S24" s="10">
        <v>-27</v>
      </c>
      <c r="T24" s="10">
        <v>-53</v>
      </c>
      <c r="U24" s="10">
        <f t="shared" si="5"/>
        <v>-26</v>
      </c>
      <c r="V24" s="83"/>
      <c r="W24" s="10">
        <v>0</v>
      </c>
      <c r="X24" s="10">
        <v>0</v>
      </c>
      <c r="Y24" s="10">
        <f t="shared" si="6"/>
        <v>0</v>
      </c>
      <c r="Z24" s="9"/>
      <c r="AA24" s="10">
        <f>(+'[1]Formatted Verson'!S23+'[1]Formatted Verson'!W23+'[1]Formatted Verson'!AA23+'[1]Formatted Verson'!AE23+'[1]Formatted Verson'!AM23)/1000</f>
        <v>0</v>
      </c>
      <c r="AB24" s="10">
        <f>(+'[1]Formatted Verson'!T23+'[1]Formatted Verson'!X23+'[1]Formatted Verson'!AB23+'[1]Formatted Verson'!AF23+'[1]Formatted Verson'!AN23)/1000</f>
        <v>0</v>
      </c>
      <c r="AC24" s="10">
        <f t="shared" si="7"/>
        <v>0</v>
      </c>
      <c r="AD24" s="9"/>
      <c r="AE24" s="10">
        <f t="shared" si="8"/>
        <v>658</v>
      </c>
      <c r="AF24" s="10">
        <f t="shared" si="9"/>
        <v>713</v>
      </c>
      <c r="AG24" s="10">
        <f t="shared" si="9"/>
        <v>55</v>
      </c>
    </row>
    <row r="25" spans="1:33" ht="13.5" thickBot="1">
      <c r="A25" s="75" t="s">
        <v>1834</v>
      </c>
      <c r="B25" s="11"/>
      <c r="C25" s="12">
        <f>+SUM(C19:C24)</f>
        <v>2734</v>
      </c>
      <c r="D25" s="12">
        <f>+SUM(D19:D24)</f>
        <v>2998</v>
      </c>
      <c r="E25" s="12">
        <f>+SUM(E19:E24)</f>
        <v>264</v>
      </c>
      <c r="F25" s="13"/>
      <c r="G25" s="12">
        <f>+SUM(G19:G24)</f>
        <v>38</v>
      </c>
      <c r="H25" s="12">
        <f>+SUM(H19:H24)</f>
        <v>77</v>
      </c>
      <c r="I25" s="12">
        <f>+SUM(I19:I24)</f>
        <v>39</v>
      </c>
      <c r="J25" s="13"/>
      <c r="K25" s="12">
        <f>+SUM(K19:K24)</f>
        <v>-11.7645</v>
      </c>
      <c r="L25" s="12">
        <f>+SUM(L19:L24)</f>
        <v>2</v>
      </c>
      <c r="M25" s="12">
        <f>+SUM(M19:M24)</f>
        <v>14</v>
      </c>
      <c r="N25" s="13"/>
      <c r="O25" s="12">
        <f>+SUM(O19:O24)</f>
        <v>886</v>
      </c>
      <c r="P25" s="12">
        <f>+SUM(P19:P24)</f>
        <v>1013</v>
      </c>
      <c r="Q25" s="12">
        <f>+SUM(Q19:Q24)</f>
        <v>127</v>
      </c>
      <c r="R25" s="9"/>
      <c r="S25" s="12">
        <f>+SUM(S19:S24)</f>
        <v>-539</v>
      </c>
      <c r="T25" s="12">
        <f>+SUM(T19:T24)</f>
        <v>-619</v>
      </c>
      <c r="U25" s="12">
        <f>+SUM(U19:U24)</f>
        <v>-80</v>
      </c>
      <c r="V25" s="84"/>
      <c r="W25" s="12">
        <f>+SUM(W19:W24)</f>
        <v>0</v>
      </c>
      <c r="X25" s="12">
        <f>+SUM(X19:X24)</f>
        <v>0</v>
      </c>
      <c r="Y25" s="12">
        <f>+SUM(Y19:Y24)</f>
        <v>0</v>
      </c>
      <c r="Z25" s="9"/>
      <c r="AA25" s="12">
        <f>+SUM(AA19:AA24)</f>
        <v>94</v>
      </c>
      <c r="AB25" s="12">
        <f>+SUM(AB19:AB24)</f>
        <v>0</v>
      </c>
      <c r="AC25" s="12">
        <f>+SUM(AC19:AC24)</f>
        <v>-94</v>
      </c>
      <c r="AD25" s="9"/>
      <c r="AE25" s="12">
        <f>+SUM(AE19:AE24)</f>
        <v>3201.2355</v>
      </c>
      <c r="AF25" s="12">
        <f>+SUM(AF19:AF24)</f>
        <v>3471</v>
      </c>
      <c r="AG25" s="12">
        <f>+SUM(AG19:AG24)</f>
        <v>270</v>
      </c>
    </row>
    <row r="26" spans="1:33" ht="12.75">
      <c r="A26" s="9"/>
      <c r="B26" s="9"/>
      <c r="C26" s="10"/>
      <c r="D26" s="10"/>
      <c r="E26" s="10"/>
      <c r="F26" s="10"/>
      <c r="G26" s="10"/>
      <c r="H26" s="10"/>
      <c r="I26" s="10"/>
      <c r="J26" s="10"/>
      <c r="K26" s="10"/>
      <c r="L26" s="10"/>
      <c r="M26" s="10"/>
      <c r="N26" s="10"/>
      <c r="O26" s="10"/>
      <c r="P26" s="10"/>
      <c r="Q26" s="10"/>
      <c r="R26" s="9"/>
      <c r="S26" s="10"/>
      <c r="T26" s="10"/>
      <c r="U26" s="10"/>
      <c r="V26" s="83"/>
      <c r="W26" s="9"/>
      <c r="X26" s="9"/>
      <c r="Y26" s="10"/>
      <c r="Z26" s="9"/>
      <c r="AA26" s="9"/>
      <c r="AB26" s="9"/>
      <c r="AC26" s="10"/>
      <c r="AD26" s="9"/>
      <c r="AE26" s="9"/>
      <c r="AF26" s="9"/>
      <c r="AG26" s="9"/>
    </row>
    <row r="27" spans="1:33" ht="13.5" thickBot="1">
      <c r="A27" s="75" t="s">
        <v>22</v>
      </c>
      <c r="B27" s="11"/>
      <c r="C27" s="12">
        <f>+C25+C17+C11+C6</f>
        <v>10802</v>
      </c>
      <c r="D27" s="12">
        <f>+D25+D17+D11+D6</f>
        <v>10810</v>
      </c>
      <c r="E27" s="12">
        <f>+E25+E17+E11+E6</f>
        <v>8</v>
      </c>
      <c r="F27" s="13"/>
      <c r="G27" s="12">
        <f>+G25+G17+G11+G6</f>
        <v>2986</v>
      </c>
      <c r="H27" s="12">
        <f>+H25+H17+H11+H6</f>
        <v>2957</v>
      </c>
      <c r="I27" s="12">
        <f>+I25+I17+I11+I6</f>
        <v>-29</v>
      </c>
      <c r="J27" s="13"/>
      <c r="K27" s="12">
        <f>+K25+K17+K11+K6</f>
        <v>1350.2355</v>
      </c>
      <c r="L27" s="12">
        <f>+L25+L17+L11+L6</f>
        <v>1277</v>
      </c>
      <c r="M27" s="12">
        <f>+M25+M17+M11+M6</f>
        <v>-73</v>
      </c>
      <c r="N27" s="13"/>
      <c r="O27" s="12">
        <f>+O25+O17+O11+O6</f>
        <v>4913</v>
      </c>
      <c r="P27" s="12">
        <f>+P25+P17+P11+P6</f>
        <v>4258</v>
      </c>
      <c r="Q27" s="12">
        <f>+Q25+Q17+Q11+Q6</f>
        <v>-655</v>
      </c>
      <c r="R27" s="9"/>
      <c r="S27" s="12">
        <f>+S25+S17+S11+S6</f>
        <v>-9082</v>
      </c>
      <c r="T27" s="12">
        <f>+T25+T17+T11+T6</f>
        <v>-8825</v>
      </c>
      <c r="U27" s="12">
        <f>+U25+U17+U11+U6</f>
        <v>257</v>
      </c>
      <c r="V27" s="84"/>
      <c r="W27" s="12">
        <f>+W25+W17+W11+W6</f>
        <v>-6123</v>
      </c>
      <c r="X27" s="12">
        <f>+X25+X17+X11+X6</f>
        <v>-5917</v>
      </c>
      <c r="Y27" s="12">
        <f>+Y25+Y17+Y11+Y6</f>
        <v>206</v>
      </c>
      <c r="Z27" s="9"/>
      <c r="AA27" s="12">
        <f>+AA25+AA17+AA11+AA6</f>
        <v>274</v>
      </c>
      <c r="AB27" s="12">
        <f>+AB25+AB17+AB11+AB6</f>
        <v>159</v>
      </c>
      <c r="AC27" s="12">
        <f>+AC25+AC17+AC11+AC6</f>
        <v>-115</v>
      </c>
      <c r="AD27" s="9"/>
      <c r="AE27" s="12">
        <f>+AE25+AE17+AE11+AE6</f>
        <v>5120.2355</v>
      </c>
      <c r="AF27" s="12">
        <f>+AF25+AF17+AF11+AF6</f>
        <v>4719</v>
      </c>
      <c r="AG27" s="12">
        <f>+AG25+AG17+AG11+AG6</f>
        <v>-401</v>
      </c>
    </row>
  </sheetData>
  <mergeCells count="9">
    <mergeCell ref="A1:AG1"/>
    <mergeCell ref="S4:U4"/>
    <mergeCell ref="AA4:AC4"/>
    <mergeCell ref="AE4:AG4"/>
    <mergeCell ref="C4:E4"/>
    <mergeCell ref="G4:I4"/>
    <mergeCell ref="K4:M4"/>
    <mergeCell ref="O4:Q4"/>
    <mergeCell ref="W4:Y4"/>
  </mergeCells>
  <printOptions/>
  <pageMargins left="0.15748031496062992" right="0.15748031496062992" top="0.984251968503937" bottom="0.984251968503937" header="0.5118110236220472" footer="0.5118110236220472"/>
  <pageSetup fitToHeight="1" fitToWidth="1" horizontalDpi="600" verticalDpi="600" orientation="landscape" paperSize="9" scale="82" r:id="rId1"/>
  <headerFooter alignWithMargins="0">
    <oddHeader>&amp;C&amp;12Subjective Analysis&amp;R&amp;12Appendix D</oddHead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R27"/>
  <sheetViews>
    <sheetView zoomScale="75" zoomScaleNormal="75" workbookViewId="0" topLeftCell="A1">
      <pane xSplit="2" ySplit="1" topLeftCell="C2" activePane="bottomRight" state="frozen"/>
      <selection pane="topLeft" activeCell="A1" sqref="A1"/>
      <selection pane="topRight" activeCell="C1" sqref="C1"/>
      <selection pane="bottomLeft" activeCell="A2" sqref="A2"/>
      <selection pane="bottomRight" activeCell="A12" sqref="A12"/>
    </sheetView>
  </sheetViews>
  <sheetFormatPr defaultColWidth="9.140625" defaultRowHeight="39.75" customHeight="1"/>
  <cols>
    <col min="1" max="1" width="16.28125" style="35" customWidth="1"/>
    <col min="2" max="2" width="6.8515625" style="36" bestFit="1" customWidth="1"/>
    <col min="3" max="3" width="42.57421875" style="36" customWidth="1"/>
    <col min="4" max="4" width="1.28515625" style="36" customWidth="1"/>
    <col min="5" max="5" width="5.7109375" style="36" bestFit="1" customWidth="1"/>
    <col min="6" max="6" width="44.00390625" style="36" customWidth="1"/>
    <col min="7" max="7" width="0.9921875" style="36" customWidth="1"/>
    <col min="8" max="8" width="5.57421875" style="36" bestFit="1" customWidth="1"/>
    <col min="9" max="9" width="44.00390625" style="36" customWidth="1"/>
    <col min="10" max="10" width="0.9921875" style="36" customWidth="1"/>
    <col min="11" max="11" width="7.140625" style="36" bestFit="1" customWidth="1"/>
    <col min="12" max="12" width="44.00390625" style="36" customWidth="1"/>
    <col min="13" max="13" width="1.28515625" style="36" customWidth="1"/>
    <col min="14" max="14" width="8.57421875" style="36" bestFit="1" customWidth="1"/>
    <col min="15" max="15" width="44.00390625" style="36" customWidth="1"/>
    <col min="16" max="16" width="0.71875" style="36" customWidth="1"/>
    <col min="17" max="17" width="6.8515625" style="36" bestFit="1" customWidth="1"/>
    <col min="18" max="18" width="44.00390625" style="36" customWidth="1"/>
    <col min="19" max="16384" width="9.140625" style="36" customWidth="1"/>
  </cols>
  <sheetData>
    <row r="1" spans="2:18" ht="33" customHeight="1">
      <c r="B1" s="88" t="s">
        <v>5</v>
      </c>
      <c r="C1" s="88"/>
      <c r="D1" s="45"/>
      <c r="E1" s="88" t="s">
        <v>6</v>
      </c>
      <c r="F1" s="88"/>
      <c r="G1" s="45"/>
      <c r="H1" s="88" t="s">
        <v>7</v>
      </c>
      <c r="I1" s="88"/>
      <c r="J1" s="45"/>
      <c r="K1" s="88" t="s">
        <v>1840</v>
      </c>
      <c r="L1" s="88"/>
      <c r="M1" s="45"/>
      <c r="N1" s="88" t="s">
        <v>1841</v>
      </c>
      <c r="O1" s="88"/>
      <c r="P1" s="45"/>
      <c r="Q1" s="88" t="s">
        <v>10</v>
      </c>
      <c r="R1" s="88"/>
    </row>
    <row r="2" spans="1:18" ht="12.75">
      <c r="A2" s="37"/>
      <c r="B2" s="44" t="s">
        <v>4</v>
      </c>
      <c r="C2" s="44" t="s">
        <v>1842</v>
      </c>
      <c r="E2" s="44" t="s">
        <v>4</v>
      </c>
      <c r="F2" s="44"/>
      <c r="H2" s="44" t="s">
        <v>4</v>
      </c>
      <c r="I2" s="44" t="s">
        <v>1842</v>
      </c>
      <c r="K2" s="44" t="s">
        <v>4</v>
      </c>
      <c r="L2" s="44" t="s">
        <v>1842</v>
      </c>
      <c r="N2" s="44" t="s">
        <v>4</v>
      </c>
      <c r="O2" s="44" t="s">
        <v>1842</v>
      </c>
      <c r="Q2" s="44" t="s">
        <v>4</v>
      </c>
      <c r="R2" s="44" t="s">
        <v>1842</v>
      </c>
    </row>
    <row r="3" spans="1:18" ht="39.75" customHeight="1">
      <c r="A3" s="54" t="s">
        <v>12</v>
      </c>
      <c r="B3" s="55">
        <f>'Pack Page'!E5</f>
        <v>3</v>
      </c>
      <c r="C3" s="56"/>
      <c r="E3" s="55">
        <f>'Pack Page'!I5</f>
        <v>1</v>
      </c>
      <c r="F3" s="57"/>
      <c r="G3" s="47"/>
      <c r="H3" s="58">
        <f>'Pack Page'!M5</f>
        <v>-1</v>
      </c>
      <c r="I3" s="57"/>
      <c r="J3" s="47"/>
      <c r="K3" s="58">
        <f>'Pack Page'!Q5</f>
        <v>-69</v>
      </c>
      <c r="L3" s="59"/>
      <c r="M3" s="47"/>
      <c r="N3" s="58">
        <f>'Pack Page'!U5</f>
        <v>-141</v>
      </c>
      <c r="O3" s="59"/>
      <c r="P3" s="47"/>
      <c r="Q3" s="58">
        <f>'Pack Page'!AC5</f>
        <v>0</v>
      </c>
      <c r="R3" s="57"/>
    </row>
    <row r="4" spans="1:18" ht="21.75" customHeight="1" thickBot="1">
      <c r="A4" s="62" t="s">
        <v>14</v>
      </c>
      <c r="B4" s="63">
        <f>SUM(B3)</f>
        <v>3</v>
      </c>
      <c r="C4" s="64"/>
      <c r="D4" s="65"/>
      <c r="E4" s="63">
        <f>SUM(E3)</f>
        <v>1</v>
      </c>
      <c r="F4" s="64"/>
      <c r="G4" s="65"/>
      <c r="H4" s="63">
        <f>SUM(H3)</f>
        <v>-1</v>
      </c>
      <c r="I4" s="64"/>
      <c r="J4" s="65"/>
      <c r="K4" s="63">
        <f>SUM(K3)</f>
        <v>-69</v>
      </c>
      <c r="L4" s="64"/>
      <c r="M4" s="65"/>
      <c r="N4" s="63">
        <f>SUM(N3)</f>
        <v>-141</v>
      </c>
      <c r="O4" s="64"/>
      <c r="P4" s="65"/>
      <c r="Q4" s="63">
        <f>SUM(Q3)</f>
        <v>0</v>
      </c>
      <c r="R4" s="64"/>
    </row>
    <row r="5" spans="1:18" s="43" customFormat="1" ht="12.75">
      <c r="A5" s="60"/>
      <c r="B5" s="61"/>
      <c r="C5" s="61"/>
      <c r="E5" s="61"/>
      <c r="F5" s="61"/>
      <c r="H5" s="61"/>
      <c r="I5" s="61"/>
      <c r="K5" s="61"/>
      <c r="L5" s="61"/>
      <c r="N5" s="61"/>
      <c r="O5" s="61"/>
      <c r="Q5" s="61"/>
      <c r="R5" s="61"/>
    </row>
    <row r="6" spans="1:18" ht="38.25">
      <c r="A6" s="38" t="s">
        <v>15</v>
      </c>
      <c r="B6" s="39">
        <f>'Pack Page'!E8</f>
        <v>-21</v>
      </c>
      <c r="C6" s="53"/>
      <c r="E6" s="39">
        <f>'Pack Page'!I8</f>
        <v>-2</v>
      </c>
      <c r="F6" s="41"/>
      <c r="G6" s="47"/>
      <c r="H6" s="48">
        <f>'Pack Page'!M8</f>
        <v>-5</v>
      </c>
      <c r="I6" s="41"/>
      <c r="J6" s="47"/>
      <c r="K6" s="48">
        <f>'Pack Page'!Q8</f>
        <v>41</v>
      </c>
      <c r="L6" s="66" t="s">
        <v>1995</v>
      </c>
      <c r="M6" s="47"/>
      <c r="N6" s="48">
        <f>'Pack Page'!U8</f>
        <v>29</v>
      </c>
      <c r="O6" s="66" t="s">
        <v>1996</v>
      </c>
      <c r="P6" s="47"/>
      <c r="Q6" s="48">
        <f>'Pack Page'!AC8</f>
        <v>0</v>
      </c>
      <c r="R6" s="41"/>
    </row>
    <row r="7" spans="1:18" ht="12.75">
      <c r="A7" s="38" t="s">
        <v>1838</v>
      </c>
      <c r="B7" s="39">
        <f>'Pack Page'!E9</f>
        <v>-29</v>
      </c>
      <c r="C7" s="40"/>
      <c r="E7" s="39">
        <f>'Pack Page'!I9</f>
        <v>-8</v>
      </c>
      <c r="F7" s="53"/>
      <c r="G7" s="47"/>
      <c r="H7" s="48">
        <f>'Pack Page'!M9</f>
        <v>-1</v>
      </c>
      <c r="I7" s="41"/>
      <c r="J7" s="47"/>
      <c r="K7" s="48">
        <f>'Pack Page'!Q9</f>
        <v>-862</v>
      </c>
      <c r="L7" s="40"/>
      <c r="M7" s="47"/>
      <c r="N7" s="48">
        <f>'Pack Page'!U9</f>
        <v>747</v>
      </c>
      <c r="O7" s="46"/>
      <c r="P7" s="47"/>
      <c r="Q7" s="48">
        <f>'Pack Page'!AC9</f>
        <v>-21</v>
      </c>
      <c r="R7" s="41"/>
    </row>
    <row r="8" spans="1:18" ht="124.5" customHeight="1">
      <c r="A8" s="54" t="s">
        <v>1837</v>
      </c>
      <c r="B8" s="55">
        <f>'Pack Page'!E10</f>
        <v>-4</v>
      </c>
      <c r="C8" s="56"/>
      <c r="E8" s="55">
        <f>'Pack Page'!I10</f>
        <v>53</v>
      </c>
      <c r="F8" s="56"/>
      <c r="G8" s="47"/>
      <c r="H8" s="58">
        <f>'Pack Page'!M10</f>
        <v>0</v>
      </c>
      <c r="I8" s="57"/>
      <c r="J8" s="47"/>
      <c r="K8" s="58">
        <f>'Pack Page'!Q10</f>
        <v>87</v>
      </c>
      <c r="L8" s="66" t="s">
        <v>1994</v>
      </c>
      <c r="M8" s="47"/>
      <c r="N8" s="58">
        <f>'Pack Page'!U10</f>
        <v>-109</v>
      </c>
      <c r="O8" s="40" t="s">
        <v>1993</v>
      </c>
      <c r="P8" s="47"/>
      <c r="Q8" s="58">
        <f>'Pack Page'!AC10</f>
        <v>0</v>
      </c>
      <c r="R8" s="57"/>
    </row>
    <row r="9" spans="1:18" ht="28.5" customHeight="1" thickBot="1">
      <c r="A9" s="62" t="s">
        <v>16</v>
      </c>
      <c r="B9" s="67">
        <f>SUM(B6:B8)</f>
        <v>-54</v>
      </c>
      <c r="C9" s="64"/>
      <c r="D9" s="65"/>
      <c r="E9" s="67">
        <f>SUM(E6:E8)</f>
        <v>43</v>
      </c>
      <c r="F9" s="64"/>
      <c r="G9" s="65"/>
      <c r="H9" s="67">
        <f>SUM(H6:H8)</f>
        <v>-6</v>
      </c>
      <c r="I9" s="64"/>
      <c r="J9" s="65"/>
      <c r="K9" s="67">
        <f>SUM(K6:K8)</f>
        <v>-734</v>
      </c>
      <c r="L9" s="64"/>
      <c r="M9" s="65"/>
      <c r="N9" s="67">
        <f>SUM(N6:N8)</f>
        <v>667</v>
      </c>
      <c r="O9" s="64"/>
      <c r="P9" s="65"/>
      <c r="Q9" s="67">
        <f>SUM(Q6:Q8)</f>
        <v>-21</v>
      </c>
      <c r="R9" s="64"/>
    </row>
    <row r="10" spans="1:18" s="43" customFormat="1" ht="12.75">
      <c r="A10" s="60"/>
      <c r="B10" s="61"/>
      <c r="C10" s="61"/>
      <c r="E10" s="61"/>
      <c r="F10" s="61"/>
      <c r="H10" s="61"/>
      <c r="I10" s="61"/>
      <c r="K10" s="61"/>
      <c r="L10" s="61"/>
      <c r="N10" s="61"/>
      <c r="O10" s="61"/>
      <c r="Q10" s="61"/>
      <c r="R10" s="61"/>
    </row>
    <row r="11" spans="1:18" ht="76.5" customHeight="1">
      <c r="A11" s="38" t="s">
        <v>17</v>
      </c>
      <c r="B11" s="39">
        <f>'Pack Page'!E13</f>
        <v>145</v>
      </c>
      <c r="C11" s="42" t="s">
        <v>1973</v>
      </c>
      <c r="E11" s="39">
        <f>'Pack Page'!I13</f>
        <v>4</v>
      </c>
      <c r="F11" s="53"/>
      <c r="G11" s="47"/>
      <c r="H11" s="48">
        <f>'Pack Page'!M13</f>
        <v>-5</v>
      </c>
      <c r="I11" s="41"/>
      <c r="J11" s="47"/>
      <c r="K11" s="48">
        <f>'Pack Page'!Q13</f>
        <v>31</v>
      </c>
      <c r="L11" s="46" t="s">
        <v>1974</v>
      </c>
      <c r="M11" s="47"/>
      <c r="N11" s="48">
        <f>'Pack Page'!U13</f>
        <v>-108</v>
      </c>
      <c r="O11" s="40" t="s">
        <v>1975</v>
      </c>
      <c r="P11" s="47"/>
      <c r="Q11" s="48">
        <f>'Pack Page'!AC13</f>
        <v>0</v>
      </c>
      <c r="R11" s="41"/>
    </row>
    <row r="12" spans="1:18" ht="108.75" customHeight="1">
      <c r="A12" s="38" t="s">
        <v>1853</v>
      </c>
      <c r="B12" s="39">
        <f>'Pack Page'!E14</f>
        <v>-26</v>
      </c>
      <c r="C12" s="40" t="s">
        <v>1972</v>
      </c>
      <c r="E12" s="39">
        <f>'Pack Page'!I14</f>
        <v>-19</v>
      </c>
      <c r="F12" s="53"/>
      <c r="G12" s="47"/>
      <c r="H12" s="48">
        <f>'Pack Page'!M14</f>
        <v>14</v>
      </c>
      <c r="I12" s="40" t="s">
        <v>1976</v>
      </c>
      <c r="J12" s="47"/>
      <c r="K12" s="48">
        <f>'Pack Page'!Q14</f>
        <v>-76</v>
      </c>
      <c r="L12" s="40" t="s">
        <v>1984</v>
      </c>
      <c r="M12" s="47"/>
      <c r="N12" s="48">
        <f>'Pack Page'!U14</f>
        <v>108</v>
      </c>
      <c r="O12" s="40" t="s">
        <v>1985</v>
      </c>
      <c r="P12" s="47"/>
      <c r="Q12" s="48">
        <f>'Pack Page'!AC14</f>
        <v>0</v>
      </c>
      <c r="R12" s="40" t="s">
        <v>1986</v>
      </c>
    </row>
    <row r="13" spans="1:18" ht="74.25" customHeight="1">
      <c r="A13" s="54" t="s">
        <v>19</v>
      </c>
      <c r="B13" s="55">
        <f>'Pack Page'!E15</f>
        <v>-322</v>
      </c>
      <c r="C13" s="79" t="s">
        <v>0</v>
      </c>
      <c r="E13" s="55">
        <f>'Pack Page'!I15</f>
        <v>-100</v>
      </c>
      <c r="F13" s="66" t="s">
        <v>1</v>
      </c>
      <c r="G13" s="47"/>
      <c r="H13" s="58">
        <f>'Pack Page'!M15</f>
        <v>-87</v>
      </c>
      <c r="I13" s="80" t="s">
        <v>1989</v>
      </c>
      <c r="J13" s="47"/>
      <c r="K13" s="58">
        <f>'Pack Page'!Q15</f>
        <v>40</v>
      </c>
      <c r="L13" s="66" t="s">
        <v>1990</v>
      </c>
      <c r="M13" s="47"/>
      <c r="N13" s="58">
        <f>'Pack Page'!U15</f>
        <v>-204</v>
      </c>
      <c r="O13" s="66" t="s">
        <v>1991</v>
      </c>
      <c r="P13" s="47"/>
      <c r="Q13" s="58">
        <f>'Pack Page'!AC15</f>
        <v>0</v>
      </c>
      <c r="R13" s="66" t="s">
        <v>1992</v>
      </c>
    </row>
    <row r="14" spans="1:18" ht="61.5" customHeight="1">
      <c r="A14" s="38" t="s">
        <v>1965</v>
      </c>
      <c r="B14" s="39">
        <f>'Pack Page'!E16</f>
        <v>-2</v>
      </c>
      <c r="C14" s="53"/>
      <c r="E14" s="39">
        <f>'Pack Page'!I16</f>
        <v>3</v>
      </c>
      <c r="F14" s="53"/>
      <c r="G14" s="47"/>
      <c r="H14" s="48">
        <f>'Pack Page'!M16</f>
        <v>-2</v>
      </c>
      <c r="I14" s="41"/>
      <c r="J14" s="47"/>
      <c r="K14" s="48">
        <f>'Pack Page'!Q16</f>
        <v>26</v>
      </c>
      <c r="L14" s="40"/>
      <c r="M14" s="47"/>
      <c r="N14" s="48">
        <f>'Pack Page'!U16</f>
        <v>15</v>
      </c>
      <c r="O14" s="46"/>
      <c r="P14" s="47"/>
      <c r="Q14" s="48">
        <f>'Pack Page'!AC16</f>
        <v>0</v>
      </c>
      <c r="R14" s="41"/>
    </row>
    <row r="15" spans="1:18" ht="19.5" customHeight="1" thickBot="1">
      <c r="A15" s="62" t="s">
        <v>1846</v>
      </c>
      <c r="B15" s="67">
        <f>SUM(B11:B14)</f>
        <v>-205</v>
      </c>
      <c r="C15" s="64"/>
      <c r="D15" s="65"/>
      <c r="E15" s="67">
        <f>SUM(E11:E14)</f>
        <v>-112</v>
      </c>
      <c r="F15" s="64"/>
      <c r="G15" s="65"/>
      <c r="H15" s="67">
        <f>SUM(H11:H14)</f>
        <v>-80</v>
      </c>
      <c r="I15" s="64"/>
      <c r="J15" s="65"/>
      <c r="K15" s="67">
        <f>SUM(K11:K14)</f>
        <v>21</v>
      </c>
      <c r="L15" s="64"/>
      <c r="M15" s="65"/>
      <c r="N15" s="67">
        <f>SUM(N11:N14)</f>
        <v>-189</v>
      </c>
      <c r="O15" s="64"/>
      <c r="P15" s="65"/>
      <c r="Q15" s="67">
        <f>SUM(Q11:Q14)</f>
        <v>0</v>
      </c>
      <c r="R15" s="64"/>
    </row>
    <row r="16" spans="1:18" s="43" customFormat="1" ht="12.75">
      <c r="A16" s="60"/>
      <c r="B16" s="61"/>
      <c r="C16" s="61"/>
      <c r="E16" s="61"/>
      <c r="F16" s="61"/>
      <c r="H16" s="61"/>
      <c r="I16" s="61"/>
      <c r="K16" s="61"/>
      <c r="L16" s="61"/>
      <c r="N16" s="61"/>
      <c r="O16" s="61"/>
      <c r="Q16" s="61"/>
      <c r="R16" s="61"/>
    </row>
    <row r="17" spans="1:18" ht="97.5" customHeight="1">
      <c r="A17" s="38" t="s">
        <v>20</v>
      </c>
      <c r="B17" s="39">
        <f>'Pack Page'!E19</f>
        <v>47</v>
      </c>
      <c r="C17" s="40" t="s">
        <v>1971</v>
      </c>
      <c r="D17" s="47"/>
      <c r="E17" s="48">
        <f>'Pack Page'!I19</f>
        <v>0</v>
      </c>
      <c r="F17" s="41"/>
      <c r="G17" s="47"/>
      <c r="H17" s="48">
        <f>'Pack Page'!M19</f>
        <v>0</v>
      </c>
      <c r="I17" s="41"/>
      <c r="J17" s="47"/>
      <c r="K17" s="48">
        <f>'Pack Page'!Q19</f>
        <v>68</v>
      </c>
      <c r="L17" s="40" t="s">
        <v>1971</v>
      </c>
      <c r="M17" s="47"/>
      <c r="N17" s="48">
        <f>'Pack Page'!U19</f>
        <v>0</v>
      </c>
      <c r="O17" s="41"/>
      <c r="P17" s="47"/>
      <c r="Q17" s="48">
        <f>'Pack Page'!AC19</f>
        <v>-94</v>
      </c>
      <c r="R17" s="40"/>
    </row>
    <row r="18" spans="1:18" ht="97.5" customHeight="1">
      <c r="A18" s="38" t="s">
        <v>1843</v>
      </c>
      <c r="B18" s="39">
        <f>'Pack Page'!E20</f>
        <v>38</v>
      </c>
      <c r="C18" s="40" t="s">
        <v>1970</v>
      </c>
      <c r="D18" s="47"/>
      <c r="E18" s="48">
        <f>'Pack Page'!I20</f>
        <v>0</v>
      </c>
      <c r="F18" s="41"/>
      <c r="G18" s="47"/>
      <c r="H18" s="48">
        <f>'Pack Page'!M20</f>
        <v>1</v>
      </c>
      <c r="I18" s="41"/>
      <c r="J18" s="47"/>
      <c r="K18" s="48">
        <f>'Pack Page'!Q20</f>
        <v>-13</v>
      </c>
      <c r="L18" s="77"/>
      <c r="M18" s="47"/>
      <c r="N18" s="48">
        <f>'Pack Page'!U20</f>
        <v>4</v>
      </c>
      <c r="O18" s="53"/>
      <c r="P18" s="47"/>
      <c r="Q18" s="48">
        <f>'Pack Page'!AC20</f>
        <v>0</v>
      </c>
      <c r="R18" s="41"/>
    </row>
    <row r="19" spans="1:18" ht="51.75" customHeight="1">
      <c r="A19" s="38" t="s">
        <v>18</v>
      </c>
      <c r="B19" s="39">
        <f>'Pack Page'!E21</f>
        <v>88</v>
      </c>
      <c r="C19" s="40" t="s">
        <v>1977</v>
      </c>
      <c r="D19" s="47"/>
      <c r="E19" s="48">
        <f>'Pack Page'!I21</f>
        <v>2</v>
      </c>
      <c r="F19" s="41"/>
      <c r="G19" s="47"/>
      <c r="H19" s="48">
        <f>'Pack Page'!M21</f>
        <v>-1</v>
      </c>
      <c r="I19" s="41"/>
      <c r="J19" s="47"/>
      <c r="K19" s="48">
        <f>'Pack Page'!Q21</f>
        <v>-38</v>
      </c>
      <c r="L19" s="40" t="s">
        <v>1978</v>
      </c>
      <c r="M19" s="47"/>
      <c r="N19" s="48">
        <f>'Pack Page'!U21</f>
        <v>-131</v>
      </c>
      <c r="O19" s="40" t="s">
        <v>1979</v>
      </c>
      <c r="P19" s="47"/>
      <c r="Q19" s="48">
        <f>'Pack Page'!AC21</f>
        <v>0</v>
      </c>
      <c r="R19" s="41"/>
    </row>
    <row r="20" spans="1:18" ht="51.75" customHeight="1">
      <c r="A20" s="38" t="s">
        <v>21</v>
      </c>
      <c r="B20" s="39">
        <f>'Pack Page'!E22</f>
        <v>-23</v>
      </c>
      <c r="C20" s="53"/>
      <c r="D20" s="47"/>
      <c r="E20" s="48">
        <f>'Pack Page'!I22</f>
        <v>0</v>
      </c>
      <c r="F20" s="41"/>
      <c r="G20" s="47"/>
      <c r="H20" s="48">
        <f>'Pack Page'!M22</f>
        <v>0</v>
      </c>
      <c r="I20" s="41"/>
      <c r="J20" s="47"/>
      <c r="K20" s="48">
        <f>'Pack Page'!Q22</f>
        <v>-31</v>
      </c>
      <c r="L20" s="40" t="s">
        <v>1987</v>
      </c>
      <c r="M20" s="47"/>
      <c r="N20" s="48">
        <f>'Pack Page'!U22</f>
        <v>-2</v>
      </c>
      <c r="O20" s="41"/>
      <c r="P20" s="47"/>
      <c r="Q20" s="48">
        <f>'Pack Page'!AC22</f>
        <v>0</v>
      </c>
      <c r="R20" s="41"/>
    </row>
    <row r="21" spans="1:18" ht="78" customHeight="1">
      <c r="A21" s="38" t="s">
        <v>1839</v>
      </c>
      <c r="B21" s="39">
        <f>'Pack Page'!E23</f>
        <v>41</v>
      </c>
      <c r="C21" s="40" t="s">
        <v>1980</v>
      </c>
      <c r="D21" s="47"/>
      <c r="E21" s="48">
        <f>'Pack Page'!I23</f>
        <v>27</v>
      </c>
      <c r="F21" s="40" t="s">
        <v>1981</v>
      </c>
      <c r="G21" s="47"/>
      <c r="H21" s="48">
        <f>'Pack Page'!M23</f>
        <v>17</v>
      </c>
      <c r="I21" s="40" t="s">
        <v>1988</v>
      </c>
      <c r="J21" s="47"/>
      <c r="K21" s="48">
        <f>'Pack Page'!Q23</f>
        <v>140</v>
      </c>
      <c r="L21" s="40" t="s">
        <v>1982</v>
      </c>
      <c r="M21" s="47"/>
      <c r="N21" s="48">
        <f>'Pack Page'!U23</f>
        <v>75</v>
      </c>
      <c r="O21" s="40" t="s">
        <v>1983</v>
      </c>
      <c r="P21" s="47"/>
      <c r="Q21" s="48">
        <f>'Pack Page'!AC23</f>
        <v>0</v>
      </c>
      <c r="R21" s="41"/>
    </row>
    <row r="22" spans="1:18" ht="107.25" customHeight="1">
      <c r="A22" s="54" t="s">
        <v>1844</v>
      </c>
      <c r="B22" s="55">
        <f>'Pack Page'!E24</f>
        <v>73</v>
      </c>
      <c r="C22" s="66" t="s">
        <v>1967</v>
      </c>
      <c r="D22" s="47"/>
      <c r="E22" s="58">
        <f>'Pack Page'!I24</f>
        <v>10</v>
      </c>
      <c r="F22" s="66" t="s">
        <v>1968</v>
      </c>
      <c r="G22" s="47"/>
      <c r="H22" s="58">
        <f>'Pack Page'!M24</f>
        <v>-3</v>
      </c>
      <c r="I22" s="57"/>
      <c r="J22" s="47"/>
      <c r="K22" s="58">
        <f>'Pack Page'!Q24</f>
        <v>1</v>
      </c>
      <c r="L22" s="56"/>
      <c r="M22" s="47"/>
      <c r="N22" s="58">
        <f>'Pack Page'!U24</f>
        <v>-26</v>
      </c>
      <c r="O22" s="76" t="s">
        <v>1969</v>
      </c>
      <c r="P22" s="47"/>
      <c r="Q22" s="58">
        <f>'Pack Page'!AC24</f>
        <v>0</v>
      </c>
      <c r="R22" s="57"/>
    </row>
    <row r="23" spans="1:18" ht="19.5" customHeight="1" thickBot="1">
      <c r="A23" s="62" t="s">
        <v>1845</v>
      </c>
      <c r="B23" s="67">
        <f>SUM(B17:B22)</f>
        <v>264</v>
      </c>
      <c r="C23" s="64"/>
      <c r="D23" s="65"/>
      <c r="E23" s="67">
        <f>SUM(E17:E22)</f>
        <v>39</v>
      </c>
      <c r="F23" s="64"/>
      <c r="G23" s="65"/>
      <c r="H23" s="67">
        <f>SUM(H17:H22)</f>
        <v>14</v>
      </c>
      <c r="I23" s="64"/>
      <c r="J23" s="65"/>
      <c r="K23" s="67">
        <f>SUM(K17:K22)</f>
        <v>127</v>
      </c>
      <c r="L23" s="64"/>
      <c r="M23" s="65"/>
      <c r="N23" s="67">
        <f>SUM(N17:N22)</f>
        <v>-80</v>
      </c>
      <c r="O23" s="64"/>
      <c r="P23" s="65"/>
      <c r="Q23" s="67">
        <f>SUM(Q17:Q22)</f>
        <v>-94</v>
      </c>
      <c r="R23" s="64"/>
    </row>
    <row r="24" s="43" customFormat="1" ht="12.75">
      <c r="A24" s="68"/>
    </row>
    <row r="25" spans="1:18" ht="13.5" thickBot="1">
      <c r="A25" s="49" t="s">
        <v>22</v>
      </c>
      <c r="B25" s="50">
        <f>B4+B9+B15+B23</f>
        <v>8</v>
      </c>
      <c r="C25" s="51"/>
      <c r="D25" s="52"/>
      <c r="E25" s="50">
        <f>E4+E9+E15+E23</f>
        <v>-29</v>
      </c>
      <c r="F25" s="51"/>
      <c r="G25" s="52"/>
      <c r="H25" s="50">
        <f>H4+H9+H15+H23</f>
        <v>-73</v>
      </c>
      <c r="I25" s="51"/>
      <c r="J25" s="52"/>
      <c r="K25" s="50">
        <f>K4+K9+K15+K23</f>
        <v>-655</v>
      </c>
      <c r="L25" s="51"/>
      <c r="M25" s="52"/>
      <c r="N25" s="50">
        <f>N4+N9+N15+N23</f>
        <v>257</v>
      </c>
      <c r="O25" s="51"/>
      <c r="P25" s="52"/>
      <c r="Q25" s="50">
        <f>Q4+Q9+Q15+Q23</f>
        <v>-115</v>
      </c>
      <c r="R25" s="51"/>
    </row>
    <row r="26" ht="39.75" customHeight="1" thickTop="1"/>
    <row r="27" spans="2:18" ht="39.75" customHeight="1">
      <c r="B27" s="78"/>
      <c r="C27" s="78"/>
      <c r="D27" s="78"/>
      <c r="E27" s="78"/>
      <c r="F27" s="78"/>
      <c r="G27" s="78"/>
      <c r="H27" s="78"/>
      <c r="I27" s="78"/>
      <c r="J27" s="78"/>
      <c r="K27" s="78"/>
      <c r="L27" s="78"/>
      <c r="M27" s="78"/>
      <c r="N27" s="78"/>
      <c r="O27" s="78"/>
      <c r="P27" s="78"/>
      <c r="Q27" s="78"/>
      <c r="R27" s="78"/>
    </row>
  </sheetData>
  <mergeCells count="6">
    <mergeCell ref="N1:O1"/>
    <mergeCell ref="Q1:R1"/>
    <mergeCell ref="B1:C1"/>
    <mergeCell ref="E1:F1"/>
    <mergeCell ref="H1:I1"/>
    <mergeCell ref="K1:L1"/>
  </mergeCells>
  <printOptions/>
  <pageMargins left="0.75" right="0.75" top="1" bottom="1" header="0.5" footer="0.5"/>
  <pageSetup fitToHeight="3" fitToWidth="1"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dimension ref="A3:AI25"/>
  <sheetViews>
    <sheetView workbookViewId="0" topLeftCell="M1">
      <selection activeCell="A12" sqref="A12"/>
    </sheetView>
  </sheetViews>
  <sheetFormatPr defaultColWidth="9.140625" defaultRowHeight="12.75"/>
  <cols>
    <col min="2" max="2" width="10.7109375" style="0" bestFit="1" customWidth="1"/>
    <col min="3" max="4" width="12.00390625" style="0" bestFit="1" customWidth="1"/>
    <col min="5" max="5" width="10.57421875" style="0" bestFit="1" customWidth="1"/>
    <col min="6" max="6" width="6.8515625" style="0" bestFit="1" customWidth="1"/>
    <col min="7" max="7" width="9.421875" style="0" bestFit="1" customWidth="1"/>
    <col min="8" max="8" width="7.00390625" style="0" bestFit="1" customWidth="1"/>
    <col min="9" max="9" width="6.8515625" style="0" bestFit="1" customWidth="1"/>
    <col min="10" max="10" width="9.421875" style="0" bestFit="1" customWidth="1"/>
    <col min="11" max="11" width="7.00390625" style="0" bestFit="1" customWidth="1"/>
    <col min="12" max="12" width="6.8515625" style="0" bestFit="1" customWidth="1"/>
    <col min="13" max="13" width="9.421875" style="0" bestFit="1" customWidth="1"/>
    <col min="14" max="14" width="7.00390625" style="0" bestFit="1" customWidth="1"/>
    <col min="15" max="15" width="6.8515625" style="0" bestFit="1" customWidth="1"/>
    <col min="16" max="16" width="9.421875" style="0" bestFit="1" customWidth="1"/>
    <col min="17" max="17" width="7.00390625" style="0" bestFit="1" customWidth="1"/>
    <col min="18" max="18" width="6.8515625" style="0" bestFit="1" customWidth="1"/>
    <col min="19" max="19" width="9.421875" style="0" bestFit="1" customWidth="1"/>
    <col min="20" max="20" width="7.00390625" style="0" bestFit="1" customWidth="1"/>
    <col min="21" max="21" width="7.421875" style="0" bestFit="1" customWidth="1"/>
    <col min="22" max="22" width="9.421875" style="0" bestFit="1" customWidth="1"/>
    <col min="23" max="23" width="7.421875" style="0" bestFit="1" customWidth="1"/>
    <col min="24" max="24" width="6.8515625" style="0" bestFit="1" customWidth="1"/>
    <col min="25" max="25" width="9.421875" style="0" bestFit="1" customWidth="1"/>
    <col min="26" max="26" width="7.00390625" style="0" bestFit="1" customWidth="1"/>
    <col min="27" max="29" width="10.421875" style="0" bestFit="1" customWidth="1"/>
    <col min="30" max="32" width="9.57421875" style="0" bestFit="1" customWidth="1"/>
    <col min="33" max="33" width="11.57421875" style="0" customWidth="1"/>
    <col min="34" max="34" width="14.140625" style="0" customWidth="1"/>
    <col min="35" max="35" width="11.57421875" style="0" customWidth="1"/>
    <col min="36" max="36" width="23.57421875" style="0" bestFit="1" customWidth="1"/>
    <col min="37" max="37" width="16.00390625" style="0" bestFit="1" customWidth="1"/>
    <col min="38" max="38" width="13.421875" style="0" bestFit="1" customWidth="1"/>
    <col min="39" max="41" width="21.57421875" style="0" bestFit="1" customWidth="1"/>
    <col min="42" max="42" width="23.421875" style="0" bestFit="1" customWidth="1"/>
    <col min="43" max="43" width="15.8515625" style="0" bestFit="1" customWidth="1"/>
    <col min="44" max="44" width="13.28125" style="0" bestFit="1" customWidth="1"/>
    <col min="45" max="47" width="21.57421875" style="0" bestFit="1" customWidth="1"/>
    <col min="48" max="48" width="23.00390625" style="0" bestFit="1" customWidth="1"/>
    <col min="49" max="49" width="15.421875" style="0" bestFit="1" customWidth="1"/>
    <col min="50" max="50" width="12.7109375" style="0" bestFit="1" customWidth="1"/>
    <col min="51" max="53" width="32.57421875" style="0" bestFit="1" customWidth="1"/>
    <col min="54" max="54" width="23.421875" style="0" bestFit="1" customWidth="1"/>
    <col min="55" max="55" width="15.8515625" style="0" bestFit="1" customWidth="1"/>
    <col min="56" max="56" width="13.28125" style="0" bestFit="1" customWidth="1"/>
    <col min="57" max="59" width="21.57421875" style="0" bestFit="1" customWidth="1"/>
    <col min="60" max="60" width="23.140625" style="0" bestFit="1" customWidth="1"/>
    <col min="61" max="61" width="15.57421875" style="0" bestFit="1" customWidth="1"/>
    <col min="62" max="62" width="12.8515625" style="0" bestFit="1" customWidth="1"/>
    <col min="63" max="63" width="26.28125" style="0" bestFit="1" customWidth="1"/>
    <col min="64" max="64" width="18.7109375" style="0" bestFit="1" customWidth="1"/>
    <col min="65" max="65" width="16.00390625" style="0" bestFit="1" customWidth="1"/>
  </cols>
  <sheetData>
    <row r="3" spans="1:35" ht="12.75">
      <c r="A3" s="14"/>
      <c r="B3" s="15"/>
      <c r="C3" s="16" t="s">
        <v>23</v>
      </c>
      <c r="D3" s="17" t="s">
        <v>24</v>
      </c>
      <c r="E3" s="17" t="s">
        <v>44</v>
      </c>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8"/>
    </row>
    <row r="4" spans="1:35" ht="12.75">
      <c r="A4" s="19"/>
      <c r="B4" s="20"/>
      <c r="C4" s="14" t="s">
        <v>51</v>
      </c>
      <c r="D4" s="15"/>
      <c r="E4" s="15"/>
      <c r="F4" s="14" t="s">
        <v>83</v>
      </c>
      <c r="G4" s="15"/>
      <c r="H4" s="15"/>
      <c r="I4" s="14" t="s">
        <v>105</v>
      </c>
      <c r="J4" s="15"/>
      <c r="K4" s="15"/>
      <c r="L4" s="14" t="s">
        <v>115</v>
      </c>
      <c r="M4" s="15"/>
      <c r="N4" s="15"/>
      <c r="O4" s="14" t="s">
        <v>553</v>
      </c>
      <c r="P4" s="15"/>
      <c r="Q4" s="15"/>
      <c r="R4" s="14" t="s">
        <v>673</v>
      </c>
      <c r="S4" s="15"/>
      <c r="T4" s="15"/>
      <c r="U4" s="14" t="s">
        <v>677</v>
      </c>
      <c r="V4" s="15"/>
      <c r="W4" s="15"/>
      <c r="X4" s="14" t="s">
        <v>787</v>
      </c>
      <c r="Y4" s="15"/>
      <c r="Z4" s="15"/>
      <c r="AA4" s="14" t="s">
        <v>200</v>
      </c>
      <c r="AB4" s="15"/>
      <c r="AC4" s="15"/>
      <c r="AD4" s="14" t="s">
        <v>710</v>
      </c>
      <c r="AE4" s="15"/>
      <c r="AF4" s="15"/>
      <c r="AG4" s="14" t="s">
        <v>1854</v>
      </c>
      <c r="AH4" s="14" t="s">
        <v>1855</v>
      </c>
      <c r="AI4" s="21" t="s">
        <v>1856</v>
      </c>
    </row>
    <row r="5" spans="1:35" ht="12.75">
      <c r="A5" s="19"/>
      <c r="B5" s="20"/>
      <c r="C5" s="14" t="s">
        <v>1857</v>
      </c>
      <c r="D5" s="14" t="s">
        <v>1858</v>
      </c>
      <c r="E5" s="14" t="s">
        <v>1859</v>
      </c>
      <c r="F5" s="14" t="s">
        <v>1857</v>
      </c>
      <c r="G5" s="14" t="s">
        <v>1858</v>
      </c>
      <c r="H5" s="14" t="s">
        <v>1859</v>
      </c>
      <c r="I5" s="14" t="s">
        <v>1857</v>
      </c>
      <c r="J5" s="14" t="s">
        <v>1858</v>
      </c>
      <c r="K5" s="14" t="s">
        <v>1859</v>
      </c>
      <c r="L5" s="14" t="s">
        <v>1857</v>
      </c>
      <c r="M5" s="14" t="s">
        <v>1858</v>
      </c>
      <c r="N5" s="14" t="s">
        <v>1859</v>
      </c>
      <c r="O5" s="14" t="s">
        <v>1857</v>
      </c>
      <c r="P5" s="14" t="s">
        <v>1858</v>
      </c>
      <c r="Q5" s="14" t="s">
        <v>1859</v>
      </c>
      <c r="R5" s="14" t="s">
        <v>1857</v>
      </c>
      <c r="S5" s="14" t="s">
        <v>1858</v>
      </c>
      <c r="T5" s="14" t="s">
        <v>1859</v>
      </c>
      <c r="U5" s="14" t="s">
        <v>1857</v>
      </c>
      <c r="V5" s="14" t="s">
        <v>1858</v>
      </c>
      <c r="W5" s="14" t="s">
        <v>1859</v>
      </c>
      <c r="X5" s="14" t="s">
        <v>1857</v>
      </c>
      <c r="Y5" s="14" t="s">
        <v>1858</v>
      </c>
      <c r="Z5" s="14" t="s">
        <v>1859</v>
      </c>
      <c r="AA5" s="14" t="s">
        <v>1857</v>
      </c>
      <c r="AB5" s="14" t="s">
        <v>1858</v>
      </c>
      <c r="AC5" s="14" t="s">
        <v>1859</v>
      </c>
      <c r="AD5" s="14" t="s">
        <v>1857</v>
      </c>
      <c r="AE5" s="14" t="s">
        <v>1858</v>
      </c>
      <c r="AF5" s="14" t="s">
        <v>1859</v>
      </c>
      <c r="AG5" s="19"/>
      <c r="AH5" s="19"/>
      <c r="AI5" s="22"/>
    </row>
    <row r="6" spans="1:35" ht="12.75">
      <c r="A6" s="16" t="s">
        <v>25</v>
      </c>
      <c r="B6" s="16" t="s">
        <v>26</v>
      </c>
      <c r="C6" s="14" t="s">
        <v>5</v>
      </c>
      <c r="D6" s="14" t="s">
        <v>5</v>
      </c>
      <c r="E6" s="14" t="s">
        <v>5</v>
      </c>
      <c r="F6" s="14" t="s">
        <v>1860</v>
      </c>
      <c r="G6" s="14" t="s">
        <v>1860</v>
      </c>
      <c r="H6" s="14" t="s">
        <v>1860</v>
      </c>
      <c r="I6" s="14" t="s">
        <v>1861</v>
      </c>
      <c r="J6" s="14" t="s">
        <v>1861</v>
      </c>
      <c r="K6" s="14" t="s">
        <v>1861</v>
      </c>
      <c r="L6" s="14" t="s">
        <v>1862</v>
      </c>
      <c r="M6" s="14" t="s">
        <v>1862</v>
      </c>
      <c r="N6" s="14" t="s">
        <v>1862</v>
      </c>
      <c r="O6" s="14" t="s">
        <v>1863</v>
      </c>
      <c r="P6" s="14" t="s">
        <v>1863</v>
      </c>
      <c r="Q6" s="14" t="s">
        <v>1863</v>
      </c>
      <c r="R6" s="14" t="s">
        <v>1864</v>
      </c>
      <c r="S6" s="14" t="s">
        <v>1864</v>
      </c>
      <c r="T6" s="14" t="s">
        <v>1864</v>
      </c>
      <c r="U6" s="14" t="s">
        <v>1865</v>
      </c>
      <c r="V6" s="14" t="s">
        <v>1865</v>
      </c>
      <c r="W6" s="14" t="s">
        <v>1865</v>
      </c>
      <c r="X6" s="14" t="s">
        <v>1866</v>
      </c>
      <c r="Y6" s="14" t="s">
        <v>1866</v>
      </c>
      <c r="Z6" s="14" t="s">
        <v>1866</v>
      </c>
      <c r="AA6" s="14" t="s">
        <v>1867</v>
      </c>
      <c r="AB6" s="14" t="s">
        <v>1867</v>
      </c>
      <c r="AC6" s="14" t="s">
        <v>1867</v>
      </c>
      <c r="AD6" s="14" t="s">
        <v>1868</v>
      </c>
      <c r="AE6" s="14" t="s">
        <v>1868</v>
      </c>
      <c r="AF6" s="14" t="s">
        <v>1868</v>
      </c>
      <c r="AG6" s="19"/>
      <c r="AH6" s="19"/>
      <c r="AI6" s="22"/>
    </row>
    <row r="7" spans="1:35" ht="12.75">
      <c r="A7" s="14" t="s">
        <v>27</v>
      </c>
      <c r="B7" s="14" t="s">
        <v>28</v>
      </c>
      <c r="C7" s="69">
        <v>160870.75</v>
      </c>
      <c r="D7" s="69">
        <v>164228.28</v>
      </c>
      <c r="E7" s="69">
        <v>3357.53</v>
      </c>
      <c r="F7" s="69">
        <v>1499.25</v>
      </c>
      <c r="G7" s="69">
        <v>2073.38</v>
      </c>
      <c r="H7" s="69">
        <v>574.13</v>
      </c>
      <c r="I7" s="69">
        <v>563</v>
      </c>
      <c r="J7" s="69">
        <v>40.8</v>
      </c>
      <c r="K7" s="69">
        <v>-522.2</v>
      </c>
      <c r="L7" s="69">
        <v>199166</v>
      </c>
      <c r="M7" s="69">
        <v>129900.87</v>
      </c>
      <c r="N7" s="69">
        <v>-69265.13</v>
      </c>
      <c r="O7" s="69"/>
      <c r="P7" s="69"/>
      <c r="Q7" s="69"/>
      <c r="R7" s="69"/>
      <c r="S7" s="69"/>
      <c r="T7" s="69"/>
      <c r="U7" s="69"/>
      <c r="V7" s="69"/>
      <c r="W7" s="69"/>
      <c r="X7" s="69"/>
      <c r="Y7" s="69"/>
      <c r="Z7" s="69"/>
      <c r="AA7" s="69">
        <v>-17781.25</v>
      </c>
      <c r="AB7" s="69">
        <v>-159199.5</v>
      </c>
      <c r="AC7" s="69">
        <v>-141418.25</v>
      </c>
      <c r="AD7" s="69"/>
      <c r="AE7" s="69"/>
      <c r="AF7" s="69"/>
      <c r="AG7" s="69">
        <v>344317.75</v>
      </c>
      <c r="AH7" s="69">
        <v>137043.83</v>
      </c>
      <c r="AI7" s="70">
        <v>-207273.92</v>
      </c>
    </row>
    <row r="8" spans="1:35" ht="12.75">
      <c r="A8" s="14" t="s">
        <v>1847</v>
      </c>
      <c r="B8" s="15"/>
      <c r="C8" s="69">
        <v>160870.75</v>
      </c>
      <c r="D8" s="69">
        <v>164228.28</v>
      </c>
      <c r="E8" s="69">
        <v>3357.53</v>
      </c>
      <c r="F8" s="69">
        <v>1499.25</v>
      </c>
      <c r="G8" s="69">
        <v>2073.38</v>
      </c>
      <c r="H8" s="69">
        <v>574.13</v>
      </c>
      <c r="I8" s="69">
        <v>563</v>
      </c>
      <c r="J8" s="69">
        <v>40.8</v>
      </c>
      <c r="K8" s="69">
        <v>-522.2</v>
      </c>
      <c r="L8" s="69">
        <v>199166</v>
      </c>
      <c r="M8" s="69">
        <v>129900.87</v>
      </c>
      <c r="N8" s="69">
        <v>-69265.13</v>
      </c>
      <c r="O8" s="69"/>
      <c r="P8" s="69"/>
      <c r="Q8" s="69"/>
      <c r="R8" s="69"/>
      <c r="S8" s="69"/>
      <c r="T8" s="69"/>
      <c r="U8" s="69"/>
      <c r="V8" s="69"/>
      <c r="W8" s="69"/>
      <c r="X8" s="69"/>
      <c r="Y8" s="69"/>
      <c r="Z8" s="69"/>
      <c r="AA8" s="69">
        <v>-17781.25</v>
      </c>
      <c r="AB8" s="69">
        <v>-159199.5</v>
      </c>
      <c r="AC8" s="69">
        <v>-141418.25</v>
      </c>
      <c r="AD8" s="69"/>
      <c r="AE8" s="69"/>
      <c r="AF8" s="69"/>
      <c r="AG8" s="69">
        <v>344317.75</v>
      </c>
      <c r="AH8" s="69">
        <v>137043.83</v>
      </c>
      <c r="AI8" s="70">
        <v>-207273.92</v>
      </c>
    </row>
    <row r="9" spans="1:35" ht="12.75">
      <c r="A9" s="14" t="s">
        <v>29</v>
      </c>
      <c r="B9" s="14" t="s">
        <v>30</v>
      </c>
      <c r="C9" s="69">
        <v>682593.25</v>
      </c>
      <c r="D9" s="69">
        <v>662350.88</v>
      </c>
      <c r="E9" s="69">
        <v>-20242.37</v>
      </c>
      <c r="F9" s="69">
        <v>2180</v>
      </c>
      <c r="G9" s="69">
        <v>13.65</v>
      </c>
      <c r="H9" s="69">
        <v>-2166.35</v>
      </c>
      <c r="I9" s="69">
        <v>8043.75</v>
      </c>
      <c r="J9" s="69">
        <v>2931.49</v>
      </c>
      <c r="K9" s="69">
        <v>-5112.26</v>
      </c>
      <c r="L9" s="69">
        <v>56546.85</v>
      </c>
      <c r="M9" s="69">
        <v>98112.77</v>
      </c>
      <c r="N9" s="69">
        <v>41565.92</v>
      </c>
      <c r="O9" s="69"/>
      <c r="P9" s="69"/>
      <c r="Q9" s="69"/>
      <c r="R9" s="69"/>
      <c r="S9" s="69"/>
      <c r="T9" s="69"/>
      <c r="U9" s="69"/>
      <c r="V9" s="69"/>
      <c r="W9" s="69"/>
      <c r="X9" s="69"/>
      <c r="Y9" s="69"/>
      <c r="Z9" s="69"/>
      <c r="AA9" s="69">
        <v>-481533</v>
      </c>
      <c r="AB9" s="69">
        <v>-452614.08</v>
      </c>
      <c r="AC9" s="69">
        <v>28918.92</v>
      </c>
      <c r="AD9" s="69"/>
      <c r="AE9" s="69"/>
      <c r="AF9" s="69"/>
      <c r="AG9" s="69">
        <v>267830.85</v>
      </c>
      <c r="AH9" s="69">
        <v>310794.71</v>
      </c>
      <c r="AI9" s="70">
        <v>42963.86</v>
      </c>
    </row>
    <row r="10" spans="1:35" ht="12.75">
      <c r="A10" s="19"/>
      <c r="B10" s="23" t="s">
        <v>31</v>
      </c>
      <c r="C10" s="71">
        <v>562222.25</v>
      </c>
      <c r="D10" s="71">
        <v>533359.11</v>
      </c>
      <c r="E10" s="71">
        <v>-28863.14</v>
      </c>
      <c r="F10" s="71">
        <v>39187.92</v>
      </c>
      <c r="G10" s="71">
        <v>31258.96</v>
      </c>
      <c r="H10" s="71">
        <v>-7928.96</v>
      </c>
      <c r="I10" s="71">
        <v>7439.25</v>
      </c>
      <c r="J10" s="71">
        <v>6465.01</v>
      </c>
      <c r="K10" s="71">
        <v>-974.24</v>
      </c>
      <c r="L10" s="71">
        <v>1278498.64</v>
      </c>
      <c r="M10" s="71">
        <v>416061.78</v>
      </c>
      <c r="N10" s="71">
        <v>-862436.86</v>
      </c>
      <c r="O10" s="71">
        <v>75000</v>
      </c>
      <c r="P10" s="71">
        <v>53993.64</v>
      </c>
      <c r="Q10" s="71">
        <v>-21006.36</v>
      </c>
      <c r="R10" s="71"/>
      <c r="S10" s="71"/>
      <c r="T10" s="71"/>
      <c r="U10" s="71"/>
      <c r="V10" s="71"/>
      <c r="W10" s="71"/>
      <c r="X10" s="71"/>
      <c r="Y10" s="71"/>
      <c r="Z10" s="71"/>
      <c r="AA10" s="71">
        <v>-1164003.4</v>
      </c>
      <c r="AB10" s="71">
        <v>-416955.8</v>
      </c>
      <c r="AC10" s="71">
        <v>747047.6</v>
      </c>
      <c r="AD10" s="71"/>
      <c r="AE10" s="71"/>
      <c r="AF10" s="71"/>
      <c r="AG10" s="71">
        <v>798344.66</v>
      </c>
      <c r="AH10" s="71">
        <v>624182.7</v>
      </c>
      <c r="AI10" s="72">
        <v>-174161.96</v>
      </c>
    </row>
    <row r="11" spans="1:35" ht="12.75">
      <c r="A11" s="19"/>
      <c r="B11" s="23" t="s">
        <v>32</v>
      </c>
      <c r="C11" s="71">
        <v>282704.76</v>
      </c>
      <c r="D11" s="71">
        <v>278531.43</v>
      </c>
      <c r="E11" s="71">
        <v>-4173.33</v>
      </c>
      <c r="F11" s="71">
        <v>598292.86</v>
      </c>
      <c r="G11" s="71">
        <v>650932.17</v>
      </c>
      <c r="H11" s="71">
        <v>52639.31</v>
      </c>
      <c r="I11" s="71">
        <v>6990.75</v>
      </c>
      <c r="J11" s="71">
        <v>6958.22</v>
      </c>
      <c r="K11" s="71">
        <v>-32.53</v>
      </c>
      <c r="L11" s="71">
        <v>27614.25</v>
      </c>
      <c r="M11" s="71">
        <v>115412.62</v>
      </c>
      <c r="N11" s="71">
        <v>87798.37</v>
      </c>
      <c r="O11" s="71"/>
      <c r="P11" s="71"/>
      <c r="Q11" s="71"/>
      <c r="R11" s="71">
        <v>91587.5</v>
      </c>
      <c r="S11" s="71">
        <v>91587.51</v>
      </c>
      <c r="T11" s="71">
        <v>0.01</v>
      </c>
      <c r="U11" s="71">
        <v>96</v>
      </c>
      <c r="V11" s="71">
        <v>0</v>
      </c>
      <c r="W11" s="71">
        <v>-96</v>
      </c>
      <c r="X11" s="71"/>
      <c r="Y11" s="71"/>
      <c r="Z11" s="71"/>
      <c r="AA11" s="71">
        <v>-2977086.27</v>
      </c>
      <c r="AB11" s="71">
        <v>-3086099.66</v>
      </c>
      <c r="AC11" s="71">
        <v>-109013.39</v>
      </c>
      <c r="AD11" s="71"/>
      <c r="AE11" s="71"/>
      <c r="AF11" s="71"/>
      <c r="AG11" s="71">
        <v>-1969800.15</v>
      </c>
      <c r="AH11" s="71">
        <v>-1942677.71</v>
      </c>
      <c r="AI11" s="72">
        <v>27122.44</v>
      </c>
    </row>
    <row r="12" spans="1:35" ht="12.75">
      <c r="A12" s="14" t="s">
        <v>1848</v>
      </c>
      <c r="B12" s="15"/>
      <c r="C12" s="69">
        <v>1527520.26</v>
      </c>
      <c r="D12" s="69">
        <v>1474241.42</v>
      </c>
      <c r="E12" s="69">
        <v>-53278.84</v>
      </c>
      <c r="F12" s="69">
        <v>639660.78</v>
      </c>
      <c r="G12" s="69">
        <v>682204.78</v>
      </c>
      <c r="H12" s="69">
        <v>42544</v>
      </c>
      <c r="I12" s="69">
        <v>22473.75</v>
      </c>
      <c r="J12" s="69">
        <v>16354.72</v>
      </c>
      <c r="K12" s="69">
        <v>-6119.03</v>
      </c>
      <c r="L12" s="69">
        <v>1362659.74</v>
      </c>
      <c r="M12" s="69">
        <v>629587.17</v>
      </c>
      <c r="N12" s="69">
        <v>-733072.57</v>
      </c>
      <c r="O12" s="69">
        <v>75000</v>
      </c>
      <c r="P12" s="69">
        <v>53993.64</v>
      </c>
      <c r="Q12" s="69">
        <v>-21006.36</v>
      </c>
      <c r="R12" s="69">
        <v>91587.5</v>
      </c>
      <c r="S12" s="69">
        <v>91587.51</v>
      </c>
      <c r="T12" s="69">
        <v>0.01</v>
      </c>
      <c r="U12" s="69">
        <v>96</v>
      </c>
      <c r="V12" s="69">
        <v>0</v>
      </c>
      <c r="W12" s="69">
        <v>-96</v>
      </c>
      <c r="X12" s="69"/>
      <c r="Y12" s="69"/>
      <c r="Z12" s="69"/>
      <c r="AA12" s="69">
        <v>-4622622.67</v>
      </c>
      <c r="AB12" s="69">
        <v>-3955669.54</v>
      </c>
      <c r="AC12" s="69">
        <v>666953.13</v>
      </c>
      <c r="AD12" s="69"/>
      <c r="AE12" s="69"/>
      <c r="AF12" s="69"/>
      <c r="AG12" s="69">
        <v>-903624.64</v>
      </c>
      <c r="AH12" s="69">
        <v>-1007700.3</v>
      </c>
      <c r="AI12" s="70">
        <v>-104075.66</v>
      </c>
    </row>
    <row r="13" spans="1:35" ht="12.75">
      <c r="A13" s="14" t="s">
        <v>33</v>
      </c>
      <c r="B13" s="14" t="s">
        <v>34</v>
      </c>
      <c r="C13" s="69">
        <v>528570.23</v>
      </c>
      <c r="D13" s="69">
        <v>673577.77</v>
      </c>
      <c r="E13" s="69">
        <v>145007.54</v>
      </c>
      <c r="F13" s="69">
        <v>5600</v>
      </c>
      <c r="G13" s="69">
        <v>10261.5</v>
      </c>
      <c r="H13" s="69">
        <v>4661.5</v>
      </c>
      <c r="I13" s="69">
        <v>14000.5</v>
      </c>
      <c r="J13" s="69">
        <v>9041.07</v>
      </c>
      <c r="K13" s="69">
        <v>-4959.43</v>
      </c>
      <c r="L13" s="69">
        <v>78089.6</v>
      </c>
      <c r="M13" s="69">
        <v>108676.29</v>
      </c>
      <c r="N13" s="69">
        <v>30586.69</v>
      </c>
      <c r="O13" s="69"/>
      <c r="P13" s="69"/>
      <c r="Q13" s="69"/>
      <c r="R13" s="69"/>
      <c r="S13" s="69"/>
      <c r="T13" s="69"/>
      <c r="U13" s="69"/>
      <c r="V13" s="69"/>
      <c r="W13" s="69"/>
      <c r="X13" s="69">
        <v>-1</v>
      </c>
      <c r="Y13" s="69">
        <v>0</v>
      </c>
      <c r="Z13" s="69">
        <v>1</v>
      </c>
      <c r="AA13" s="69">
        <v>-376563.4</v>
      </c>
      <c r="AB13" s="69">
        <v>-485386.6</v>
      </c>
      <c r="AC13" s="69">
        <v>-108823.2</v>
      </c>
      <c r="AD13" s="69">
        <v>-21249</v>
      </c>
      <c r="AE13" s="69">
        <v>-21150</v>
      </c>
      <c r="AF13" s="69">
        <v>99</v>
      </c>
      <c r="AG13" s="69">
        <v>228446.93</v>
      </c>
      <c r="AH13" s="69">
        <v>295020.03</v>
      </c>
      <c r="AI13" s="70">
        <v>66573.1</v>
      </c>
    </row>
    <row r="14" spans="1:35" ht="12.75">
      <c r="A14" s="19"/>
      <c r="B14" s="23" t="s">
        <v>35</v>
      </c>
      <c r="C14" s="71">
        <v>614096.5</v>
      </c>
      <c r="D14" s="71">
        <v>587502.41</v>
      </c>
      <c r="E14" s="71">
        <v>-26594.09</v>
      </c>
      <c r="F14" s="71">
        <v>148786.6</v>
      </c>
      <c r="G14" s="71">
        <v>129913.54</v>
      </c>
      <c r="H14" s="71">
        <v>-18873.06</v>
      </c>
      <c r="I14" s="71">
        <v>121455.25</v>
      </c>
      <c r="J14" s="71">
        <v>135171.93</v>
      </c>
      <c r="K14" s="71">
        <v>13716.68</v>
      </c>
      <c r="L14" s="71">
        <v>339195.5</v>
      </c>
      <c r="M14" s="71">
        <v>262753.81</v>
      </c>
      <c r="N14" s="71">
        <v>-76441.69</v>
      </c>
      <c r="O14" s="71"/>
      <c r="P14" s="71"/>
      <c r="Q14" s="71"/>
      <c r="R14" s="71"/>
      <c r="S14" s="71"/>
      <c r="T14" s="71"/>
      <c r="U14" s="71"/>
      <c r="V14" s="71"/>
      <c r="W14" s="71"/>
      <c r="X14" s="71"/>
      <c r="Y14" s="71"/>
      <c r="Z14" s="71"/>
      <c r="AA14" s="71">
        <v>-491254</v>
      </c>
      <c r="AB14" s="71">
        <v>-382606.76</v>
      </c>
      <c r="AC14" s="71">
        <v>108647.24</v>
      </c>
      <c r="AD14" s="71">
        <v>-33782.75</v>
      </c>
      <c r="AE14" s="71">
        <v>-5550.91</v>
      </c>
      <c r="AF14" s="71">
        <v>28231.84</v>
      </c>
      <c r="AG14" s="71">
        <v>698497.1</v>
      </c>
      <c r="AH14" s="71">
        <v>727184.02</v>
      </c>
      <c r="AI14" s="72">
        <v>28686.92</v>
      </c>
    </row>
    <row r="15" spans="1:35" ht="12.75">
      <c r="A15" s="19"/>
      <c r="B15" s="23" t="s">
        <v>36</v>
      </c>
      <c r="C15" s="71">
        <v>4805552.2</v>
      </c>
      <c r="D15" s="71">
        <v>4484430.2</v>
      </c>
      <c r="E15" s="71">
        <v>-321121.99</v>
      </c>
      <c r="F15" s="71">
        <v>2101696.46</v>
      </c>
      <c r="G15" s="71">
        <v>2001992.86</v>
      </c>
      <c r="H15" s="71">
        <v>-99703.6</v>
      </c>
      <c r="I15" s="71">
        <v>1196519.28</v>
      </c>
      <c r="J15" s="71">
        <v>1109822.03</v>
      </c>
      <c r="K15" s="71">
        <v>-86697.25</v>
      </c>
      <c r="L15" s="71">
        <v>1483802.38</v>
      </c>
      <c r="M15" s="71">
        <v>1524000.13</v>
      </c>
      <c r="N15" s="71">
        <v>40197.75</v>
      </c>
      <c r="O15" s="71"/>
      <c r="P15" s="71"/>
      <c r="Q15" s="71"/>
      <c r="R15" s="71">
        <v>13400.5</v>
      </c>
      <c r="S15" s="71">
        <v>13400.31</v>
      </c>
      <c r="T15" s="71">
        <v>-0.19</v>
      </c>
      <c r="U15" s="71">
        <v>-0.75</v>
      </c>
      <c r="V15" s="71">
        <v>0</v>
      </c>
      <c r="W15" s="71">
        <v>0.75</v>
      </c>
      <c r="X15" s="71">
        <v>0.5</v>
      </c>
      <c r="Y15" s="71">
        <v>0</v>
      </c>
      <c r="Z15" s="71">
        <v>-0.5</v>
      </c>
      <c r="AA15" s="71">
        <v>-2996265.2</v>
      </c>
      <c r="AB15" s="71">
        <v>-3200317.78</v>
      </c>
      <c r="AC15" s="71">
        <v>-204052.58</v>
      </c>
      <c r="AD15" s="71">
        <v>-6067734.59</v>
      </c>
      <c r="AE15" s="71">
        <v>-5890017.38</v>
      </c>
      <c r="AF15" s="71">
        <v>177717.22</v>
      </c>
      <c r="AG15" s="71">
        <v>536970.7800000012</v>
      </c>
      <c r="AH15" s="71">
        <v>43310.370000001974</v>
      </c>
      <c r="AI15" s="72">
        <v>-493660.39</v>
      </c>
    </row>
    <row r="16" spans="1:35" ht="12.75">
      <c r="A16" s="19"/>
      <c r="B16" s="23" t="s">
        <v>1869</v>
      </c>
      <c r="C16" s="71">
        <v>430286.5</v>
      </c>
      <c r="D16" s="71">
        <v>428397.88</v>
      </c>
      <c r="E16" s="71">
        <v>-1888.62</v>
      </c>
      <c r="F16" s="71">
        <v>51170.44</v>
      </c>
      <c r="G16" s="71">
        <v>53625.57</v>
      </c>
      <c r="H16" s="71">
        <v>2455.13</v>
      </c>
      <c r="I16" s="71">
        <v>7356.1</v>
      </c>
      <c r="J16" s="71">
        <v>5381.28</v>
      </c>
      <c r="K16" s="71">
        <v>-1974.82</v>
      </c>
      <c r="L16" s="71">
        <v>564296.96</v>
      </c>
      <c r="M16" s="71">
        <v>590456.19</v>
      </c>
      <c r="N16" s="71">
        <v>26159.22</v>
      </c>
      <c r="O16" s="71"/>
      <c r="P16" s="71"/>
      <c r="Q16" s="71"/>
      <c r="R16" s="71"/>
      <c r="S16" s="71"/>
      <c r="T16" s="71"/>
      <c r="U16" s="71"/>
      <c r="V16" s="71"/>
      <c r="W16" s="71"/>
      <c r="X16" s="71"/>
      <c r="Y16" s="71"/>
      <c r="Z16" s="71"/>
      <c r="AA16" s="71">
        <v>-37587.35</v>
      </c>
      <c r="AB16" s="71">
        <v>-22891.32</v>
      </c>
      <c r="AC16" s="71">
        <v>14696.03</v>
      </c>
      <c r="AD16" s="71"/>
      <c r="AE16" s="71"/>
      <c r="AF16" s="71"/>
      <c r="AG16" s="71">
        <v>1015522.65</v>
      </c>
      <c r="AH16" s="71">
        <v>1054969.6</v>
      </c>
      <c r="AI16" s="72">
        <v>39446.94</v>
      </c>
    </row>
    <row r="17" spans="1:35" ht="12.75">
      <c r="A17" s="14" t="s">
        <v>1849</v>
      </c>
      <c r="B17" s="15"/>
      <c r="C17" s="69">
        <v>6378505.43</v>
      </c>
      <c r="D17" s="69">
        <v>6173908.26</v>
      </c>
      <c r="E17" s="69">
        <v>-204597.16</v>
      </c>
      <c r="F17" s="69">
        <v>2307253.5</v>
      </c>
      <c r="G17" s="69">
        <v>2195793.47</v>
      </c>
      <c r="H17" s="69">
        <v>-111460.03</v>
      </c>
      <c r="I17" s="69">
        <v>1339331.13</v>
      </c>
      <c r="J17" s="69">
        <v>1259416.31</v>
      </c>
      <c r="K17" s="69">
        <v>-79914.82</v>
      </c>
      <c r="L17" s="69">
        <v>2465384.44</v>
      </c>
      <c r="M17" s="69">
        <v>2485886.42</v>
      </c>
      <c r="N17" s="69">
        <v>20501.97</v>
      </c>
      <c r="O17" s="69"/>
      <c r="P17" s="69"/>
      <c r="Q17" s="69"/>
      <c r="R17" s="69">
        <v>13400.5</v>
      </c>
      <c r="S17" s="69">
        <v>13400.31</v>
      </c>
      <c r="T17" s="69">
        <v>-0.19</v>
      </c>
      <c r="U17" s="69">
        <v>-0.75</v>
      </c>
      <c r="V17" s="69">
        <v>0</v>
      </c>
      <c r="W17" s="69">
        <v>0.75</v>
      </c>
      <c r="X17" s="69">
        <v>-0.5</v>
      </c>
      <c r="Y17" s="69">
        <v>0</v>
      </c>
      <c r="Z17" s="69">
        <v>0.5</v>
      </c>
      <c r="AA17" s="69">
        <v>-3901669.95</v>
      </c>
      <c r="AB17" s="69">
        <v>-4091202.46</v>
      </c>
      <c r="AC17" s="69">
        <v>-189532.51</v>
      </c>
      <c r="AD17" s="69">
        <v>-6122766.34</v>
      </c>
      <c r="AE17" s="69">
        <v>-5916718.29</v>
      </c>
      <c r="AF17" s="69">
        <v>206048.06</v>
      </c>
      <c r="AG17" s="69">
        <v>2479437.46</v>
      </c>
      <c r="AH17" s="69">
        <v>2120484.02</v>
      </c>
      <c r="AI17" s="70">
        <v>-358953.43</v>
      </c>
    </row>
    <row r="18" spans="1:35" ht="12.75">
      <c r="A18" s="14" t="s">
        <v>37</v>
      </c>
      <c r="B18" s="14" t="s">
        <v>38</v>
      </c>
      <c r="C18" s="69">
        <v>0</v>
      </c>
      <c r="D18" s="69">
        <v>46690.55</v>
      </c>
      <c r="E18" s="69">
        <v>46690.55</v>
      </c>
      <c r="F18" s="69"/>
      <c r="G18" s="69"/>
      <c r="H18" s="69"/>
      <c r="I18" s="69">
        <v>0</v>
      </c>
      <c r="J18" s="69">
        <v>364.96</v>
      </c>
      <c r="K18" s="69">
        <v>364.96</v>
      </c>
      <c r="L18" s="69">
        <v>0</v>
      </c>
      <c r="M18" s="69">
        <v>67531.56</v>
      </c>
      <c r="N18" s="69">
        <v>67531.56</v>
      </c>
      <c r="O18" s="69"/>
      <c r="P18" s="69"/>
      <c r="Q18" s="69"/>
      <c r="R18" s="69"/>
      <c r="S18" s="69"/>
      <c r="T18" s="69"/>
      <c r="U18" s="69">
        <v>93909.75</v>
      </c>
      <c r="V18" s="69">
        <v>0</v>
      </c>
      <c r="W18" s="69">
        <v>-93909.75</v>
      </c>
      <c r="X18" s="69"/>
      <c r="Y18" s="69"/>
      <c r="Z18" s="69"/>
      <c r="AA18" s="69"/>
      <c r="AB18" s="69"/>
      <c r="AC18" s="69"/>
      <c r="AD18" s="69"/>
      <c r="AE18" s="69"/>
      <c r="AF18" s="69"/>
      <c r="AG18" s="69">
        <v>93909.75</v>
      </c>
      <c r="AH18" s="69">
        <v>114587.07</v>
      </c>
      <c r="AI18" s="70">
        <v>20677.32</v>
      </c>
    </row>
    <row r="19" spans="1:35" ht="12.75">
      <c r="A19" s="19"/>
      <c r="B19" s="23" t="s">
        <v>39</v>
      </c>
      <c r="C19" s="71">
        <v>374535.01</v>
      </c>
      <c r="D19" s="71">
        <v>413080.91</v>
      </c>
      <c r="E19" s="71">
        <v>38545.9</v>
      </c>
      <c r="F19" s="71"/>
      <c r="G19" s="71"/>
      <c r="H19" s="71"/>
      <c r="I19" s="71">
        <v>177.75</v>
      </c>
      <c r="J19" s="71">
        <v>1183.48</v>
      </c>
      <c r="K19" s="71">
        <v>1005.73</v>
      </c>
      <c r="L19" s="71">
        <v>464122.51</v>
      </c>
      <c r="M19" s="71">
        <v>451214.45</v>
      </c>
      <c r="N19" s="71">
        <v>-12908.06</v>
      </c>
      <c r="O19" s="71"/>
      <c r="P19" s="71"/>
      <c r="Q19" s="71"/>
      <c r="R19" s="71"/>
      <c r="S19" s="71"/>
      <c r="T19" s="71"/>
      <c r="U19" s="71"/>
      <c r="V19" s="71"/>
      <c r="W19" s="71"/>
      <c r="X19" s="71"/>
      <c r="Y19" s="71"/>
      <c r="Z19" s="71"/>
      <c r="AA19" s="71">
        <v>-59701</v>
      </c>
      <c r="AB19" s="71">
        <v>-55650.62</v>
      </c>
      <c r="AC19" s="71">
        <v>4050.38</v>
      </c>
      <c r="AD19" s="71"/>
      <c r="AE19" s="71"/>
      <c r="AF19" s="71"/>
      <c r="AG19" s="71">
        <v>779134.27</v>
      </c>
      <c r="AH19" s="71">
        <v>809828.22</v>
      </c>
      <c r="AI19" s="72">
        <v>30693.95</v>
      </c>
    </row>
    <row r="20" spans="1:35" ht="12.75">
      <c r="A20" s="19"/>
      <c r="B20" s="23" t="s">
        <v>40</v>
      </c>
      <c r="C20" s="71">
        <v>896184.5</v>
      </c>
      <c r="D20" s="71">
        <v>984137.62</v>
      </c>
      <c r="E20" s="71">
        <v>87953.12</v>
      </c>
      <c r="F20" s="71">
        <v>13974</v>
      </c>
      <c r="G20" s="71">
        <v>16442.89</v>
      </c>
      <c r="H20" s="71">
        <v>2468.89</v>
      </c>
      <c r="I20" s="71">
        <v>1801.5</v>
      </c>
      <c r="J20" s="71">
        <v>1032.14</v>
      </c>
      <c r="K20" s="71">
        <v>-769.36</v>
      </c>
      <c r="L20" s="71">
        <v>120048.25</v>
      </c>
      <c r="M20" s="71">
        <v>82264.52</v>
      </c>
      <c r="N20" s="71">
        <v>-37783.73</v>
      </c>
      <c r="O20" s="71"/>
      <c r="P20" s="71"/>
      <c r="Q20" s="71"/>
      <c r="R20" s="71"/>
      <c r="S20" s="71"/>
      <c r="T20" s="71"/>
      <c r="U20" s="71"/>
      <c r="V20" s="71"/>
      <c r="W20" s="71"/>
      <c r="X20" s="71"/>
      <c r="Y20" s="71"/>
      <c r="Z20" s="71"/>
      <c r="AA20" s="71">
        <v>-236616.75</v>
      </c>
      <c r="AB20" s="71">
        <v>-367799.25</v>
      </c>
      <c r="AC20" s="71">
        <v>-131182.5</v>
      </c>
      <c r="AD20" s="71"/>
      <c r="AE20" s="71"/>
      <c r="AF20" s="71"/>
      <c r="AG20" s="71">
        <v>795391.5</v>
      </c>
      <c r="AH20" s="71">
        <v>716077.92</v>
      </c>
      <c r="AI20" s="72">
        <v>-79313.58</v>
      </c>
    </row>
    <row r="21" spans="1:35" ht="12.75">
      <c r="A21" s="19"/>
      <c r="B21" s="23" t="s">
        <v>41</v>
      </c>
      <c r="C21" s="71">
        <v>452144.25</v>
      </c>
      <c r="D21" s="71">
        <v>429299.24</v>
      </c>
      <c r="E21" s="71">
        <v>-22845.01</v>
      </c>
      <c r="F21" s="71"/>
      <c r="G21" s="71"/>
      <c r="H21" s="71"/>
      <c r="I21" s="71">
        <v>1124.5</v>
      </c>
      <c r="J21" s="71">
        <v>549.95</v>
      </c>
      <c r="K21" s="71">
        <v>-574.55</v>
      </c>
      <c r="L21" s="71">
        <v>168643.75</v>
      </c>
      <c r="M21" s="71">
        <v>137901.13</v>
      </c>
      <c r="N21" s="71">
        <v>-30742.62</v>
      </c>
      <c r="O21" s="71">
        <v>0.25</v>
      </c>
      <c r="P21" s="71">
        <v>0</v>
      </c>
      <c r="Q21" s="71">
        <v>-0.25</v>
      </c>
      <c r="R21" s="71"/>
      <c r="S21" s="71"/>
      <c r="T21" s="71"/>
      <c r="U21" s="71"/>
      <c r="V21" s="71"/>
      <c r="W21" s="71"/>
      <c r="X21" s="71"/>
      <c r="Y21" s="71"/>
      <c r="Z21" s="71"/>
      <c r="AA21" s="71">
        <v>-46673</v>
      </c>
      <c r="AB21" s="71">
        <v>-49117.65</v>
      </c>
      <c r="AC21" s="71">
        <v>-2444.65</v>
      </c>
      <c r="AD21" s="71"/>
      <c r="AE21" s="71"/>
      <c r="AF21" s="71"/>
      <c r="AG21" s="71">
        <v>575239.75</v>
      </c>
      <c r="AH21" s="71">
        <v>518632.67</v>
      </c>
      <c r="AI21" s="72">
        <v>-56607.08</v>
      </c>
    </row>
    <row r="22" spans="1:35" ht="12.75">
      <c r="A22" s="19"/>
      <c r="B22" s="23" t="s">
        <v>42</v>
      </c>
      <c r="C22" s="71">
        <v>417363.25</v>
      </c>
      <c r="D22" s="71">
        <v>457888.22</v>
      </c>
      <c r="E22" s="71">
        <v>40524.97</v>
      </c>
      <c r="F22" s="71">
        <v>11041.5</v>
      </c>
      <c r="G22" s="71">
        <v>37949.62</v>
      </c>
      <c r="H22" s="71">
        <v>26908.12</v>
      </c>
      <c r="I22" s="71">
        <v>-16761.75</v>
      </c>
      <c r="J22" s="71">
        <v>412.57</v>
      </c>
      <c r="K22" s="71">
        <v>17174.32</v>
      </c>
      <c r="L22" s="71">
        <v>57256.75</v>
      </c>
      <c r="M22" s="71">
        <v>197190.35</v>
      </c>
      <c r="N22" s="71">
        <v>139933.6</v>
      </c>
      <c r="O22" s="71"/>
      <c r="P22" s="71"/>
      <c r="Q22" s="71"/>
      <c r="R22" s="71"/>
      <c r="S22" s="71"/>
      <c r="T22" s="71"/>
      <c r="U22" s="71"/>
      <c r="V22" s="71"/>
      <c r="W22" s="71"/>
      <c r="X22" s="71"/>
      <c r="Y22" s="71"/>
      <c r="Z22" s="71"/>
      <c r="AA22" s="71">
        <v>-167926.25</v>
      </c>
      <c r="AB22" s="71">
        <v>-92875.93</v>
      </c>
      <c r="AC22" s="71">
        <v>75050.32</v>
      </c>
      <c r="AD22" s="71">
        <v>0</v>
      </c>
      <c r="AE22" s="71">
        <v>-180</v>
      </c>
      <c r="AF22" s="71">
        <v>-180</v>
      </c>
      <c r="AG22" s="71">
        <v>300973.5</v>
      </c>
      <c r="AH22" s="71">
        <v>600384.83</v>
      </c>
      <c r="AI22" s="72">
        <v>299411.33</v>
      </c>
    </row>
    <row r="23" spans="1:35" ht="12.75">
      <c r="A23" s="19"/>
      <c r="B23" s="23" t="s">
        <v>43</v>
      </c>
      <c r="C23" s="71">
        <v>594237.5</v>
      </c>
      <c r="D23" s="71">
        <v>667344.96</v>
      </c>
      <c r="E23" s="71">
        <v>73107.46</v>
      </c>
      <c r="F23" s="71">
        <v>13458.75</v>
      </c>
      <c r="G23" s="71">
        <v>22524.91</v>
      </c>
      <c r="H23" s="71">
        <v>9066.16</v>
      </c>
      <c r="I23" s="71">
        <v>2479.5</v>
      </c>
      <c r="J23" s="71">
        <v>-669.14</v>
      </c>
      <c r="K23" s="71">
        <v>-3148.64</v>
      </c>
      <c r="L23" s="71">
        <v>75571.25</v>
      </c>
      <c r="M23" s="71">
        <v>77000.77</v>
      </c>
      <c r="N23" s="71">
        <v>1429.52</v>
      </c>
      <c r="O23" s="71"/>
      <c r="P23" s="71"/>
      <c r="Q23" s="71"/>
      <c r="R23" s="71"/>
      <c r="S23" s="71"/>
      <c r="T23" s="71"/>
      <c r="U23" s="71">
        <v>85.25</v>
      </c>
      <c r="V23" s="71">
        <v>0</v>
      </c>
      <c r="W23" s="71">
        <v>-85.25</v>
      </c>
      <c r="X23" s="71"/>
      <c r="Y23" s="71"/>
      <c r="Z23" s="71"/>
      <c r="AA23" s="71">
        <v>-27042.25</v>
      </c>
      <c r="AB23" s="71">
        <v>-52990.01</v>
      </c>
      <c r="AC23" s="71">
        <v>-25947.76</v>
      </c>
      <c r="AD23" s="71"/>
      <c r="AE23" s="71"/>
      <c r="AF23" s="71"/>
      <c r="AG23" s="71">
        <v>658790</v>
      </c>
      <c r="AH23" s="71">
        <v>713211.49</v>
      </c>
      <c r="AI23" s="72">
        <v>54421.49</v>
      </c>
    </row>
    <row r="24" spans="1:35" ht="12.75">
      <c r="A24" s="14" t="s">
        <v>1850</v>
      </c>
      <c r="B24" s="15"/>
      <c r="C24" s="69">
        <v>2734464.51</v>
      </c>
      <c r="D24" s="69">
        <v>2998441.5</v>
      </c>
      <c r="E24" s="69">
        <v>263976.99</v>
      </c>
      <c r="F24" s="69">
        <v>38474.25</v>
      </c>
      <c r="G24" s="69">
        <v>76917.42</v>
      </c>
      <c r="H24" s="69">
        <v>38443.17</v>
      </c>
      <c r="I24" s="69">
        <v>-11178.5</v>
      </c>
      <c r="J24" s="69">
        <v>2873.96</v>
      </c>
      <c r="K24" s="69">
        <v>14052.46</v>
      </c>
      <c r="L24" s="69">
        <v>885642.51</v>
      </c>
      <c r="M24" s="69">
        <v>1013102.78</v>
      </c>
      <c r="N24" s="69">
        <v>127460.27</v>
      </c>
      <c r="O24" s="69">
        <v>0.25</v>
      </c>
      <c r="P24" s="69">
        <v>0</v>
      </c>
      <c r="Q24" s="69">
        <v>-0.25</v>
      </c>
      <c r="R24" s="69"/>
      <c r="S24" s="69"/>
      <c r="T24" s="69"/>
      <c r="U24" s="69">
        <v>93995</v>
      </c>
      <c r="V24" s="69">
        <v>0</v>
      </c>
      <c r="W24" s="69">
        <v>-93995</v>
      </c>
      <c r="X24" s="69"/>
      <c r="Y24" s="69"/>
      <c r="Z24" s="69"/>
      <c r="AA24" s="69">
        <v>-537959.25</v>
      </c>
      <c r="AB24" s="69">
        <v>-618433.46</v>
      </c>
      <c r="AC24" s="69">
        <v>-80474.21</v>
      </c>
      <c r="AD24" s="69">
        <v>0</v>
      </c>
      <c r="AE24" s="69">
        <v>-180</v>
      </c>
      <c r="AF24" s="69">
        <v>-180</v>
      </c>
      <c r="AG24" s="69">
        <v>3203438.77</v>
      </c>
      <c r="AH24" s="69">
        <v>3472722.2</v>
      </c>
      <c r="AI24" s="70">
        <v>269283.43</v>
      </c>
    </row>
    <row r="25" spans="1:35" ht="12.75">
      <c r="A25" s="24" t="s">
        <v>22</v>
      </c>
      <c r="B25" s="25"/>
      <c r="C25" s="73">
        <v>10801360.950000001</v>
      </c>
      <c r="D25" s="73">
        <v>10810819.46</v>
      </c>
      <c r="E25" s="73">
        <v>9458.520000000048</v>
      </c>
      <c r="F25" s="73">
        <v>2986887.78</v>
      </c>
      <c r="G25" s="73">
        <v>2956989.05</v>
      </c>
      <c r="H25" s="73">
        <v>-29898.73</v>
      </c>
      <c r="I25" s="73">
        <v>1351189.38</v>
      </c>
      <c r="J25" s="73">
        <v>1278685.79</v>
      </c>
      <c r="K25" s="73">
        <v>-72503.59</v>
      </c>
      <c r="L25" s="73">
        <v>4912852.69</v>
      </c>
      <c r="M25" s="73">
        <v>4258477.24</v>
      </c>
      <c r="N25" s="73">
        <v>-654375.46</v>
      </c>
      <c r="O25" s="73">
        <v>75000.25</v>
      </c>
      <c r="P25" s="73">
        <v>53993.64</v>
      </c>
      <c r="Q25" s="73">
        <v>-21006.61</v>
      </c>
      <c r="R25" s="73">
        <v>104988</v>
      </c>
      <c r="S25" s="73">
        <v>104987.82</v>
      </c>
      <c r="T25" s="73">
        <v>-0.18</v>
      </c>
      <c r="U25" s="73">
        <v>94090.25</v>
      </c>
      <c r="V25" s="73">
        <v>0</v>
      </c>
      <c r="W25" s="73">
        <v>-94090.25</v>
      </c>
      <c r="X25" s="73">
        <v>-0.5</v>
      </c>
      <c r="Y25" s="73">
        <v>0</v>
      </c>
      <c r="Z25" s="73">
        <v>0.5</v>
      </c>
      <c r="AA25" s="73">
        <v>-9080033.12</v>
      </c>
      <c r="AB25" s="73">
        <v>-8824504.959999999</v>
      </c>
      <c r="AC25" s="73">
        <v>255528.16</v>
      </c>
      <c r="AD25" s="73">
        <v>-6122766.34</v>
      </c>
      <c r="AE25" s="73">
        <v>-5916898.29</v>
      </c>
      <c r="AF25" s="73">
        <v>205868.06</v>
      </c>
      <c r="AG25" s="73">
        <v>5123569.34</v>
      </c>
      <c r="AH25" s="73">
        <v>4722549.75</v>
      </c>
      <c r="AI25" s="74">
        <v>-401019.58</v>
      </c>
    </row>
  </sheetData>
  <printOptions/>
  <pageMargins left="0.15748031496062992" right="0.15748031496062992" top="0.984251968503937" bottom="0.984251968503937" header="0.5118110236220472" footer="0.5118110236220472"/>
  <pageSetup horizontalDpi="600" verticalDpi="600" orientation="landscape" paperSize="8" scale="65" r:id="rId1"/>
</worksheet>
</file>

<file path=xl/worksheets/sheet4.xml><?xml version="1.0" encoding="utf-8"?>
<worksheet xmlns="http://schemas.openxmlformats.org/spreadsheetml/2006/main" xmlns:r="http://schemas.openxmlformats.org/officeDocument/2006/relationships">
  <dimension ref="A1:J1202"/>
  <sheetViews>
    <sheetView workbookViewId="0" topLeftCell="A1">
      <selection activeCell="A12" sqref="A12"/>
    </sheetView>
  </sheetViews>
  <sheetFormatPr defaultColWidth="9.140625" defaultRowHeight="12.75" outlineLevelRow="1"/>
  <cols>
    <col min="1" max="1" width="5.57421875" style="29" bestFit="1" customWidth="1"/>
    <col min="2" max="2" width="7.8515625" style="29" bestFit="1" customWidth="1"/>
    <col min="3" max="3" width="9.7109375" style="29" bestFit="1" customWidth="1"/>
    <col min="4" max="4" width="4.28125" style="29" bestFit="1" customWidth="1"/>
    <col min="5" max="5" width="32.57421875" style="29" bestFit="1" customWidth="1"/>
    <col min="6" max="6" width="8.28125" style="29" bestFit="1" customWidth="1"/>
    <col min="7" max="7" width="46.421875" style="29" bestFit="1" customWidth="1"/>
    <col min="8" max="8" width="16.7109375" style="30" bestFit="1" customWidth="1"/>
    <col min="9" max="9" width="12.28125" style="30" bestFit="1" customWidth="1"/>
    <col min="10" max="10" width="10.7109375" style="30" bestFit="1" customWidth="1"/>
  </cols>
  <sheetData>
    <row r="1" spans="1:10" ht="12.75">
      <c r="A1" s="26"/>
      <c r="B1" s="27" t="s">
        <v>25</v>
      </c>
      <c r="C1" s="27" t="s">
        <v>26</v>
      </c>
      <c r="D1" s="27" t="s">
        <v>23</v>
      </c>
      <c r="E1" s="27" t="s">
        <v>44</v>
      </c>
      <c r="F1" s="27" t="s">
        <v>45</v>
      </c>
      <c r="G1" s="27" t="s">
        <v>46</v>
      </c>
      <c r="H1" s="28" t="s">
        <v>47</v>
      </c>
      <c r="I1" s="28" t="s">
        <v>48</v>
      </c>
      <c r="J1" s="28" t="s">
        <v>49</v>
      </c>
    </row>
    <row r="2" spans="1:10" ht="12.75" outlineLevel="1">
      <c r="A2" s="26" t="s">
        <v>50</v>
      </c>
      <c r="B2" s="29" t="s">
        <v>27</v>
      </c>
      <c r="C2" s="29" t="s">
        <v>28</v>
      </c>
      <c r="D2" s="29" t="s">
        <v>51</v>
      </c>
      <c r="E2" s="29" t="s">
        <v>5</v>
      </c>
      <c r="F2" s="29" t="s">
        <v>53</v>
      </c>
      <c r="G2" s="29" t="s">
        <v>54</v>
      </c>
      <c r="H2" s="30">
        <v>124528.25</v>
      </c>
      <c r="I2" s="30">
        <v>123220.22</v>
      </c>
      <c r="J2" s="31">
        <v>-1308.03</v>
      </c>
    </row>
    <row r="3" spans="1:10" ht="12.75" outlineLevel="1">
      <c r="A3" s="26" t="s">
        <v>55</v>
      </c>
      <c r="B3" s="29" t="s">
        <v>27</v>
      </c>
      <c r="C3" s="29" t="s">
        <v>28</v>
      </c>
      <c r="D3" s="29" t="s">
        <v>51</v>
      </c>
      <c r="E3" s="29" t="s">
        <v>5</v>
      </c>
      <c r="F3" s="29" t="s">
        <v>222</v>
      </c>
      <c r="G3" s="29" t="s">
        <v>223</v>
      </c>
      <c r="H3" s="30">
        <v>0</v>
      </c>
      <c r="I3" s="30">
        <v>148.43</v>
      </c>
      <c r="J3" s="31">
        <v>148.43</v>
      </c>
    </row>
    <row r="4" spans="1:10" ht="12.75" outlineLevel="1">
      <c r="A4" s="26" t="s">
        <v>58</v>
      </c>
      <c r="B4" s="29" t="s">
        <v>27</v>
      </c>
      <c r="C4" s="29" t="s">
        <v>28</v>
      </c>
      <c r="D4" s="29" t="s">
        <v>51</v>
      </c>
      <c r="E4" s="29" t="s">
        <v>5</v>
      </c>
      <c r="F4" s="29" t="s">
        <v>56</v>
      </c>
      <c r="G4" s="29" t="s">
        <v>57</v>
      </c>
      <c r="H4" s="30">
        <v>0</v>
      </c>
      <c r="I4" s="30">
        <v>92.91</v>
      </c>
      <c r="J4" s="31">
        <v>92.91</v>
      </c>
    </row>
    <row r="5" spans="1:10" ht="12.75" outlineLevel="1">
      <c r="A5" s="26" t="s">
        <v>61</v>
      </c>
      <c r="B5" s="29" t="s">
        <v>27</v>
      </c>
      <c r="C5" s="29" t="s">
        <v>28</v>
      </c>
      <c r="D5" s="29" t="s">
        <v>51</v>
      </c>
      <c r="E5" s="29" t="s">
        <v>5</v>
      </c>
      <c r="F5" s="29" t="s">
        <v>59</v>
      </c>
      <c r="G5" s="29" t="s">
        <v>60</v>
      </c>
      <c r="H5" s="30">
        <v>311.25</v>
      </c>
      <c r="I5" s="30">
        <v>0</v>
      </c>
      <c r="J5" s="31">
        <v>-311.25</v>
      </c>
    </row>
    <row r="6" spans="1:10" ht="12.75" outlineLevel="1">
      <c r="A6" s="26" t="s">
        <v>64</v>
      </c>
      <c r="B6" s="29" t="s">
        <v>27</v>
      </c>
      <c r="C6" s="29" t="s">
        <v>28</v>
      </c>
      <c r="D6" s="29" t="s">
        <v>51</v>
      </c>
      <c r="E6" s="29" t="s">
        <v>5</v>
      </c>
      <c r="F6" s="29" t="s">
        <v>226</v>
      </c>
      <c r="G6" s="29" t="s">
        <v>227</v>
      </c>
      <c r="H6" s="30">
        <v>0</v>
      </c>
      <c r="I6" s="30">
        <v>1952.54</v>
      </c>
      <c r="J6" s="31">
        <v>1952.54</v>
      </c>
    </row>
    <row r="7" spans="1:10" ht="12.75" outlineLevel="1">
      <c r="A7" s="26" t="s">
        <v>67</v>
      </c>
      <c r="B7" s="29" t="s">
        <v>27</v>
      </c>
      <c r="C7" s="29" t="s">
        <v>28</v>
      </c>
      <c r="D7" s="29" t="s">
        <v>51</v>
      </c>
      <c r="E7" s="29" t="s">
        <v>5</v>
      </c>
      <c r="F7" s="29" t="s">
        <v>62</v>
      </c>
      <c r="G7" s="29" t="s">
        <v>63</v>
      </c>
      <c r="H7" s="30">
        <v>9596</v>
      </c>
      <c r="I7" s="30">
        <v>9610.88</v>
      </c>
      <c r="J7" s="31">
        <v>14.88</v>
      </c>
    </row>
    <row r="8" spans="1:10" ht="12.75" outlineLevel="1">
      <c r="A8" s="26" t="s">
        <v>70</v>
      </c>
      <c r="B8" s="29" t="s">
        <v>27</v>
      </c>
      <c r="C8" s="29" t="s">
        <v>28</v>
      </c>
      <c r="D8" s="29" t="s">
        <v>51</v>
      </c>
      <c r="E8" s="29" t="s">
        <v>5</v>
      </c>
      <c r="F8" s="29" t="s">
        <v>65</v>
      </c>
      <c r="G8" s="29" t="s">
        <v>66</v>
      </c>
      <c r="H8" s="30">
        <v>25146</v>
      </c>
      <c r="I8" s="30">
        <v>24989.08</v>
      </c>
      <c r="J8" s="31">
        <v>-156.92</v>
      </c>
    </row>
    <row r="9" spans="1:10" ht="12.75" outlineLevel="1">
      <c r="A9" s="26" t="s">
        <v>73</v>
      </c>
      <c r="B9" s="29" t="s">
        <v>27</v>
      </c>
      <c r="C9" s="29" t="s">
        <v>28</v>
      </c>
      <c r="D9" s="29" t="s">
        <v>51</v>
      </c>
      <c r="E9" s="29" t="s">
        <v>5</v>
      </c>
      <c r="F9" s="29" t="s">
        <v>68</v>
      </c>
      <c r="G9" s="29" t="s">
        <v>69</v>
      </c>
      <c r="H9" s="30">
        <v>0</v>
      </c>
      <c r="I9" s="30">
        <v>3957</v>
      </c>
      <c r="J9" s="31">
        <v>3957</v>
      </c>
    </row>
    <row r="10" spans="1:10" ht="12.75" outlineLevel="1">
      <c r="A10" s="26" t="s">
        <v>76</v>
      </c>
      <c r="B10" s="29" t="s">
        <v>27</v>
      </c>
      <c r="C10" s="29" t="s">
        <v>28</v>
      </c>
      <c r="D10" s="29" t="s">
        <v>51</v>
      </c>
      <c r="E10" s="29" t="s">
        <v>5</v>
      </c>
      <c r="F10" s="29" t="s">
        <v>71</v>
      </c>
      <c r="G10" s="29" t="s">
        <v>72</v>
      </c>
      <c r="H10" s="30">
        <v>-210.25</v>
      </c>
      <c r="I10" s="30">
        <v>0</v>
      </c>
      <c r="J10" s="31">
        <v>210.25</v>
      </c>
    </row>
    <row r="11" spans="1:10" ht="12.75" outlineLevel="1">
      <c r="A11" s="26" t="s">
        <v>79</v>
      </c>
      <c r="B11" s="29" t="s">
        <v>27</v>
      </c>
      <c r="C11" s="29" t="s">
        <v>28</v>
      </c>
      <c r="D11" s="29" t="s">
        <v>51</v>
      </c>
      <c r="E11" s="29" t="s">
        <v>5</v>
      </c>
      <c r="F11" s="29" t="s">
        <v>74</v>
      </c>
      <c r="G11" s="29" t="s">
        <v>75</v>
      </c>
      <c r="H11" s="30">
        <v>1250</v>
      </c>
      <c r="I11" s="30">
        <v>0</v>
      </c>
      <c r="J11" s="31">
        <v>-1250</v>
      </c>
    </row>
    <row r="12" spans="1:10" ht="12.75" outlineLevel="1">
      <c r="A12" s="26" t="s">
        <v>82</v>
      </c>
      <c r="B12" s="29" t="s">
        <v>27</v>
      </c>
      <c r="C12" s="29" t="s">
        <v>28</v>
      </c>
      <c r="D12" s="29" t="s">
        <v>51</v>
      </c>
      <c r="E12" s="29" t="s">
        <v>5</v>
      </c>
      <c r="F12" s="29" t="s">
        <v>77</v>
      </c>
      <c r="G12" s="29" t="s">
        <v>78</v>
      </c>
      <c r="H12" s="30">
        <v>0</v>
      </c>
      <c r="I12" s="30">
        <v>257.22</v>
      </c>
      <c r="J12" s="31">
        <v>257.22</v>
      </c>
    </row>
    <row r="13" spans="1:10" ht="12.75" outlineLevel="1">
      <c r="A13" s="26" t="s">
        <v>86</v>
      </c>
      <c r="B13" s="29" t="s">
        <v>27</v>
      </c>
      <c r="C13" s="29" t="s">
        <v>28</v>
      </c>
      <c r="D13" s="29" t="s">
        <v>51</v>
      </c>
      <c r="E13" s="29" t="s">
        <v>5</v>
      </c>
      <c r="F13" s="29" t="s">
        <v>80</v>
      </c>
      <c r="G13" s="29" t="s">
        <v>81</v>
      </c>
      <c r="H13" s="30">
        <v>249.5</v>
      </c>
      <c r="I13" s="30">
        <v>0</v>
      </c>
      <c r="J13" s="31">
        <v>-249.5</v>
      </c>
    </row>
    <row r="14" spans="1:10" ht="12.75" outlineLevel="1">
      <c r="A14" s="26" t="s">
        <v>89</v>
      </c>
      <c r="B14" s="29" t="s">
        <v>27</v>
      </c>
      <c r="C14" s="29" t="s">
        <v>28</v>
      </c>
      <c r="D14" s="29" t="s">
        <v>83</v>
      </c>
      <c r="E14" s="29" t="s">
        <v>6</v>
      </c>
      <c r="F14" s="29" t="s">
        <v>84</v>
      </c>
      <c r="G14" s="29" t="s">
        <v>85</v>
      </c>
      <c r="H14" s="30">
        <v>0</v>
      </c>
      <c r="I14" s="30">
        <v>860.71</v>
      </c>
      <c r="J14" s="31">
        <v>860.71</v>
      </c>
    </row>
    <row r="15" spans="1:10" ht="12.75" outlineLevel="1">
      <c r="A15" s="26" t="s">
        <v>92</v>
      </c>
      <c r="B15" s="29" t="s">
        <v>27</v>
      </c>
      <c r="C15" s="29" t="s">
        <v>28</v>
      </c>
      <c r="D15" s="29" t="s">
        <v>83</v>
      </c>
      <c r="E15" s="29" t="s">
        <v>6</v>
      </c>
      <c r="F15" s="29" t="s">
        <v>87</v>
      </c>
      <c r="G15" s="29" t="s">
        <v>88</v>
      </c>
      <c r="H15" s="30">
        <v>0</v>
      </c>
      <c r="I15" s="30">
        <v>668.11</v>
      </c>
      <c r="J15" s="31">
        <v>668.11</v>
      </c>
    </row>
    <row r="16" spans="1:10" ht="12.75" outlineLevel="1">
      <c r="A16" s="26" t="s">
        <v>95</v>
      </c>
      <c r="B16" s="29" t="s">
        <v>27</v>
      </c>
      <c r="C16" s="29" t="s">
        <v>28</v>
      </c>
      <c r="D16" s="29" t="s">
        <v>83</v>
      </c>
      <c r="E16" s="29" t="s">
        <v>6</v>
      </c>
      <c r="F16" s="29" t="s">
        <v>90</v>
      </c>
      <c r="G16" s="29" t="s">
        <v>91</v>
      </c>
      <c r="H16" s="30">
        <v>800</v>
      </c>
      <c r="I16" s="30">
        <v>0</v>
      </c>
      <c r="J16" s="31">
        <v>-800</v>
      </c>
    </row>
    <row r="17" spans="1:10" ht="12.75" outlineLevel="1">
      <c r="A17" s="26" t="s">
        <v>98</v>
      </c>
      <c r="B17" s="29" t="s">
        <v>27</v>
      </c>
      <c r="C17" s="29" t="s">
        <v>28</v>
      </c>
      <c r="D17" s="29" t="s">
        <v>83</v>
      </c>
      <c r="E17" s="29" t="s">
        <v>6</v>
      </c>
      <c r="F17" s="29" t="s">
        <v>93</v>
      </c>
      <c r="G17" s="29" t="s">
        <v>94</v>
      </c>
      <c r="H17" s="30">
        <v>0</v>
      </c>
      <c r="I17" s="30">
        <v>4.56</v>
      </c>
      <c r="J17" s="31">
        <v>4.56</v>
      </c>
    </row>
    <row r="18" spans="1:10" ht="12.75" outlineLevel="1">
      <c r="A18" s="26" t="s">
        <v>101</v>
      </c>
      <c r="B18" s="29" t="s">
        <v>27</v>
      </c>
      <c r="C18" s="29" t="s">
        <v>28</v>
      </c>
      <c r="D18" s="29" t="s">
        <v>83</v>
      </c>
      <c r="E18" s="29" t="s">
        <v>6</v>
      </c>
      <c r="F18" s="29" t="s">
        <v>96</v>
      </c>
      <c r="G18" s="29" t="s">
        <v>97</v>
      </c>
      <c r="H18" s="30">
        <v>530</v>
      </c>
      <c r="I18" s="30">
        <v>540</v>
      </c>
      <c r="J18" s="31">
        <v>10</v>
      </c>
    </row>
    <row r="19" spans="1:10" ht="12.75" outlineLevel="1">
      <c r="A19" s="26" t="s">
        <v>104</v>
      </c>
      <c r="B19" s="29" t="s">
        <v>27</v>
      </c>
      <c r="C19" s="29" t="s">
        <v>28</v>
      </c>
      <c r="D19" s="29" t="s">
        <v>83</v>
      </c>
      <c r="E19" s="29" t="s">
        <v>6</v>
      </c>
      <c r="F19" s="29" t="s">
        <v>99</v>
      </c>
      <c r="G19" s="29" t="s">
        <v>100</v>
      </c>
      <c r="H19" s="30">
        <v>10.5</v>
      </c>
      <c r="I19" s="30">
        <v>0</v>
      </c>
      <c r="J19" s="31">
        <v>-10.5</v>
      </c>
    </row>
    <row r="20" spans="1:10" ht="12.75" outlineLevel="1">
      <c r="A20" s="26" t="s">
        <v>108</v>
      </c>
      <c r="B20" s="29" t="s">
        <v>27</v>
      </c>
      <c r="C20" s="29" t="s">
        <v>28</v>
      </c>
      <c r="D20" s="29" t="s">
        <v>83</v>
      </c>
      <c r="E20" s="29" t="s">
        <v>6</v>
      </c>
      <c r="F20" s="29" t="s">
        <v>102</v>
      </c>
      <c r="G20" s="29" t="s">
        <v>103</v>
      </c>
      <c r="H20" s="30">
        <v>158.75</v>
      </c>
      <c r="I20" s="30">
        <v>0</v>
      </c>
      <c r="J20" s="31">
        <v>-158.75</v>
      </c>
    </row>
    <row r="21" spans="1:10" ht="12.75" outlineLevel="1">
      <c r="A21" s="26" t="s">
        <v>111</v>
      </c>
      <c r="B21" s="29" t="s">
        <v>27</v>
      </c>
      <c r="C21" s="29" t="s">
        <v>28</v>
      </c>
      <c r="D21" s="29" t="s">
        <v>105</v>
      </c>
      <c r="E21" s="29" t="s">
        <v>7</v>
      </c>
      <c r="F21" s="29" t="s">
        <v>106</v>
      </c>
      <c r="G21" s="29" t="s">
        <v>107</v>
      </c>
      <c r="H21" s="30">
        <v>74.5</v>
      </c>
      <c r="I21" s="30">
        <v>40.8</v>
      </c>
      <c r="J21" s="31">
        <v>-33.7</v>
      </c>
    </row>
    <row r="22" spans="1:10" ht="12.75" outlineLevel="1">
      <c r="A22" s="26" t="s">
        <v>114</v>
      </c>
      <c r="B22" s="29" t="s">
        <v>27</v>
      </c>
      <c r="C22" s="29" t="s">
        <v>28</v>
      </c>
      <c r="D22" s="29" t="s">
        <v>105</v>
      </c>
      <c r="E22" s="29" t="s">
        <v>7</v>
      </c>
      <c r="F22" s="29" t="s">
        <v>109</v>
      </c>
      <c r="G22" s="29" t="s">
        <v>110</v>
      </c>
      <c r="H22" s="30">
        <v>2</v>
      </c>
      <c r="I22" s="30">
        <v>0</v>
      </c>
      <c r="J22" s="31">
        <v>-2</v>
      </c>
    </row>
    <row r="23" spans="1:10" ht="12.75" outlineLevel="1">
      <c r="A23" s="26" t="s">
        <v>118</v>
      </c>
      <c r="B23" s="29" t="s">
        <v>27</v>
      </c>
      <c r="C23" s="29" t="s">
        <v>28</v>
      </c>
      <c r="D23" s="29" t="s">
        <v>105</v>
      </c>
      <c r="E23" s="29" t="s">
        <v>7</v>
      </c>
      <c r="F23" s="29" t="s">
        <v>112</v>
      </c>
      <c r="G23" s="29" t="s">
        <v>113</v>
      </c>
      <c r="H23" s="30">
        <v>486.5</v>
      </c>
      <c r="I23" s="30">
        <v>0</v>
      </c>
      <c r="J23" s="31">
        <v>-486.5</v>
      </c>
    </row>
    <row r="24" spans="1:10" ht="12.75" outlineLevel="1">
      <c r="A24" s="26" t="s">
        <v>121</v>
      </c>
      <c r="B24" s="29" t="s">
        <v>27</v>
      </c>
      <c r="C24" s="29" t="s">
        <v>28</v>
      </c>
      <c r="D24" s="29" t="s">
        <v>115</v>
      </c>
      <c r="E24" s="29" t="s">
        <v>8</v>
      </c>
      <c r="F24" s="29" t="s">
        <v>116</v>
      </c>
      <c r="G24" s="29" t="s">
        <v>117</v>
      </c>
      <c r="H24" s="30">
        <v>-302.5</v>
      </c>
      <c r="I24" s="30">
        <v>-56.81</v>
      </c>
      <c r="J24" s="31">
        <v>245.69</v>
      </c>
    </row>
    <row r="25" spans="1:10" ht="12.75" outlineLevel="1">
      <c r="A25" s="26" t="s">
        <v>124</v>
      </c>
      <c r="B25" s="29" t="s">
        <v>27</v>
      </c>
      <c r="C25" s="29" t="s">
        <v>28</v>
      </c>
      <c r="D25" s="29" t="s">
        <v>115</v>
      </c>
      <c r="E25" s="29" t="s">
        <v>8</v>
      </c>
      <c r="F25" s="29" t="s">
        <v>119</v>
      </c>
      <c r="G25" s="29" t="s">
        <v>120</v>
      </c>
      <c r="H25" s="30">
        <v>1434</v>
      </c>
      <c r="I25" s="30">
        <v>403</v>
      </c>
      <c r="J25" s="31">
        <v>-1031</v>
      </c>
    </row>
    <row r="26" spans="1:10" ht="12.75" outlineLevel="1">
      <c r="A26" s="26" t="s">
        <v>127</v>
      </c>
      <c r="B26" s="29" t="s">
        <v>27</v>
      </c>
      <c r="C26" s="29" t="s">
        <v>28</v>
      </c>
      <c r="D26" s="29" t="s">
        <v>115</v>
      </c>
      <c r="E26" s="29" t="s">
        <v>8</v>
      </c>
      <c r="F26" s="29" t="s">
        <v>122</v>
      </c>
      <c r="G26" s="29" t="s">
        <v>123</v>
      </c>
      <c r="H26" s="30">
        <v>717.75</v>
      </c>
      <c r="I26" s="30">
        <v>145</v>
      </c>
      <c r="J26" s="31">
        <v>-572.75</v>
      </c>
    </row>
    <row r="27" spans="1:10" ht="12.75" outlineLevel="1">
      <c r="A27" s="26" t="s">
        <v>130</v>
      </c>
      <c r="B27" s="29" t="s">
        <v>27</v>
      </c>
      <c r="C27" s="29" t="s">
        <v>28</v>
      </c>
      <c r="D27" s="29" t="s">
        <v>115</v>
      </c>
      <c r="E27" s="29" t="s">
        <v>8</v>
      </c>
      <c r="F27" s="29" t="s">
        <v>125</v>
      </c>
      <c r="G27" s="29" t="s">
        <v>126</v>
      </c>
      <c r="H27" s="30">
        <v>534.5</v>
      </c>
      <c r="I27" s="30">
        <v>-158.14</v>
      </c>
      <c r="J27" s="31">
        <v>-692.64</v>
      </c>
    </row>
    <row r="28" spans="1:10" ht="12.75" outlineLevel="1">
      <c r="A28" s="26" t="s">
        <v>133</v>
      </c>
      <c r="B28" s="29" t="s">
        <v>27</v>
      </c>
      <c r="C28" s="29" t="s">
        <v>28</v>
      </c>
      <c r="D28" s="29" t="s">
        <v>115</v>
      </c>
      <c r="E28" s="29" t="s">
        <v>8</v>
      </c>
      <c r="F28" s="29" t="s">
        <v>128</v>
      </c>
      <c r="G28" s="29" t="s">
        <v>129</v>
      </c>
      <c r="H28" s="30">
        <v>79.75</v>
      </c>
      <c r="I28" s="30">
        <v>701.68</v>
      </c>
      <c r="J28" s="31">
        <v>621.93</v>
      </c>
    </row>
    <row r="29" spans="1:10" ht="12.75" outlineLevel="1">
      <c r="A29" s="26" t="s">
        <v>136</v>
      </c>
      <c r="B29" s="29" t="s">
        <v>27</v>
      </c>
      <c r="C29" s="29" t="s">
        <v>28</v>
      </c>
      <c r="D29" s="29" t="s">
        <v>115</v>
      </c>
      <c r="E29" s="29" t="s">
        <v>8</v>
      </c>
      <c r="F29" s="29" t="s">
        <v>131</v>
      </c>
      <c r="G29" s="29" t="s">
        <v>132</v>
      </c>
      <c r="H29" s="30">
        <v>443.25</v>
      </c>
      <c r="I29" s="30">
        <v>58.25</v>
      </c>
      <c r="J29" s="31">
        <v>-385</v>
      </c>
    </row>
    <row r="30" spans="1:10" ht="12.75" outlineLevel="1">
      <c r="A30" s="26" t="s">
        <v>139</v>
      </c>
      <c r="B30" s="29" t="s">
        <v>27</v>
      </c>
      <c r="C30" s="29" t="s">
        <v>28</v>
      </c>
      <c r="D30" s="29" t="s">
        <v>115</v>
      </c>
      <c r="E30" s="29" t="s">
        <v>8</v>
      </c>
      <c r="F30" s="29" t="s">
        <v>134</v>
      </c>
      <c r="G30" s="29" t="s">
        <v>135</v>
      </c>
      <c r="H30" s="30">
        <v>203.5</v>
      </c>
      <c r="I30" s="30">
        <v>28.74</v>
      </c>
      <c r="J30" s="31">
        <v>-174.76</v>
      </c>
    </row>
    <row r="31" spans="1:10" ht="12.75" outlineLevel="1">
      <c r="A31" s="26" t="s">
        <v>142</v>
      </c>
      <c r="B31" s="29" t="s">
        <v>27</v>
      </c>
      <c r="C31" s="29" t="s">
        <v>28</v>
      </c>
      <c r="D31" s="29" t="s">
        <v>115</v>
      </c>
      <c r="E31" s="29" t="s">
        <v>8</v>
      </c>
      <c r="F31" s="29" t="s">
        <v>137</v>
      </c>
      <c r="G31" s="29" t="s">
        <v>138</v>
      </c>
      <c r="H31" s="30">
        <v>687.5</v>
      </c>
      <c r="I31" s="30">
        <v>0</v>
      </c>
      <c r="J31" s="31">
        <v>-687.5</v>
      </c>
    </row>
    <row r="32" spans="1:10" ht="12.75" outlineLevel="1">
      <c r="A32" s="26" t="s">
        <v>145</v>
      </c>
      <c r="B32" s="29" t="s">
        <v>27</v>
      </c>
      <c r="C32" s="29" t="s">
        <v>28</v>
      </c>
      <c r="D32" s="29" t="s">
        <v>115</v>
      </c>
      <c r="E32" s="29" t="s">
        <v>8</v>
      </c>
      <c r="F32" s="29" t="s">
        <v>140</v>
      </c>
      <c r="G32" s="29" t="s">
        <v>141</v>
      </c>
      <c r="H32" s="30">
        <v>1510.5</v>
      </c>
      <c r="I32" s="30">
        <v>2154.57</v>
      </c>
      <c r="J32" s="31">
        <v>644.07</v>
      </c>
    </row>
    <row r="33" spans="1:10" ht="12.75" outlineLevel="1">
      <c r="A33" s="26" t="s">
        <v>148</v>
      </c>
      <c r="B33" s="29" t="s">
        <v>27</v>
      </c>
      <c r="C33" s="29" t="s">
        <v>28</v>
      </c>
      <c r="D33" s="29" t="s">
        <v>115</v>
      </c>
      <c r="E33" s="29" t="s">
        <v>8</v>
      </c>
      <c r="F33" s="29" t="s">
        <v>143</v>
      </c>
      <c r="G33" s="29" t="s">
        <v>144</v>
      </c>
      <c r="H33" s="30">
        <v>186.5</v>
      </c>
      <c r="I33" s="30">
        <v>748.3</v>
      </c>
      <c r="J33" s="31">
        <v>561.8</v>
      </c>
    </row>
    <row r="34" spans="1:10" ht="12.75" outlineLevel="1">
      <c r="A34" s="26" t="s">
        <v>151</v>
      </c>
      <c r="B34" s="29" t="s">
        <v>27</v>
      </c>
      <c r="C34" s="29" t="s">
        <v>28</v>
      </c>
      <c r="D34" s="29" t="s">
        <v>115</v>
      </c>
      <c r="E34" s="29" t="s">
        <v>8</v>
      </c>
      <c r="F34" s="29" t="s">
        <v>146</v>
      </c>
      <c r="G34" s="29" t="s">
        <v>147</v>
      </c>
      <c r="H34" s="30">
        <v>-484</v>
      </c>
      <c r="I34" s="30">
        <v>275</v>
      </c>
      <c r="J34" s="31">
        <v>759</v>
      </c>
    </row>
    <row r="35" spans="1:10" ht="12.75" outlineLevel="1">
      <c r="A35" s="26" t="s">
        <v>154</v>
      </c>
      <c r="B35" s="29" t="s">
        <v>27</v>
      </c>
      <c r="C35" s="29" t="s">
        <v>28</v>
      </c>
      <c r="D35" s="29" t="s">
        <v>115</v>
      </c>
      <c r="E35" s="29" t="s">
        <v>8</v>
      </c>
      <c r="F35" s="29" t="s">
        <v>149</v>
      </c>
      <c r="G35" s="29" t="s">
        <v>150</v>
      </c>
      <c r="H35" s="30">
        <v>159539.5</v>
      </c>
      <c r="I35" s="30">
        <v>86900.98</v>
      </c>
      <c r="J35" s="31">
        <v>-72638.52</v>
      </c>
    </row>
    <row r="36" spans="1:10" ht="12.75" outlineLevel="1">
      <c r="A36" s="26" t="s">
        <v>157</v>
      </c>
      <c r="B36" s="29" t="s">
        <v>27</v>
      </c>
      <c r="C36" s="29" t="s">
        <v>28</v>
      </c>
      <c r="D36" s="29" t="s">
        <v>115</v>
      </c>
      <c r="E36" s="29" t="s">
        <v>8</v>
      </c>
      <c r="F36" s="29" t="s">
        <v>152</v>
      </c>
      <c r="G36" s="29" t="s">
        <v>153</v>
      </c>
      <c r="H36" s="30">
        <v>0</v>
      </c>
      <c r="I36" s="30">
        <v>75</v>
      </c>
      <c r="J36" s="31">
        <v>75</v>
      </c>
    </row>
    <row r="37" spans="1:10" ht="12.75" outlineLevel="1">
      <c r="A37" s="26" t="s">
        <v>160</v>
      </c>
      <c r="B37" s="29" t="s">
        <v>27</v>
      </c>
      <c r="C37" s="29" t="s">
        <v>28</v>
      </c>
      <c r="D37" s="29" t="s">
        <v>115</v>
      </c>
      <c r="E37" s="29" t="s">
        <v>8</v>
      </c>
      <c r="F37" s="29" t="s">
        <v>155</v>
      </c>
      <c r="G37" s="29" t="s">
        <v>156</v>
      </c>
      <c r="H37" s="30">
        <v>346.75</v>
      </c>
      <c r="I37" s="30">
        <v>0</v>
      </c>
      <c r="J37" s="31">
        <v>-346.75</v>
      </c>
    </row>
    <row r="38" spans="1:10" ht="12.75" outlineLevel="1">
      <c r="A38" s="26" t="s">
        <v>163</v>
      </c>
      <c r="B38" s="29" t="s">
        <v>27</v>
      </c>
      <c r="C38" s="29" t="s">
        <v>28</v>
      </c>
      <c r="D38" s="29" t="s">
        <v>115</v>
      </c>
      <c r="E38" s="29" t="s">
        <v>8</v>
      </c>
      <c r="F38" s="29" t="s">
        <v>158</v>
      </c>
      <c r="G38" s="29" t="s">
        <v>159</v>
      </c>
      <c r="H38" s="30">
        <v>-93.5</v>
      </c>
      <c r="I38" s="30">
        <v>2445.25</v>
      </c>
      <c r="J38" s="31">
        <v>2538.75</v>
      </c>
    </row>
    <row r="39" spans="1:10" ht="12.75" outlineLevel="1">
      <c r="A39" s="26" t="s">
        <v>166</v>
      </c>
      <c r="B39" s="29" t="s">
        <v>27</v>
      </c>
      <c r="C39" s="29" t="s">
        <v>28</v>
      </c>
      <c r="D39" s="29" t="s">
        <v>115</v>
      </c>
      <c r="E39" s="29" t="s">
        <v>8</v>
      </c>
      <c r="F39" s="29" t="s">
        <v>161</v>
      </c>
      <c r="G39" s="29" t="s">
        <v>162</v>
      </c>
      <c r="H39" s="30">
        <v>524.25</v>
      </c>
      <c r="I39" s="30">
        <v>-100.6</v>
      </c>
      <c r="J39" s="31">
        <v>-624.85</v>
      </c>
    </row>
    <row r="40" spans="1:10" ht="12.75" outlineLevel="1">
      <c r="A40" s="26" t="s">
        <v>169</v>
      </c>
      <c r="B40" s="29" t="s">
        <v>27</v>
      </c>
      <c r="C40" s="29" t="s">
        <v>28</v>
      </c>
      <c r="D40" s="29" t="s">
        <v>115</v>
      </c>
      <c r="E40" s="29" t="s">
        <v>8</v>
      </c>
      <c r="F40" s="29" t="s">
        <v>164</v>
      </c>
      <c r="G40" s="29" t="s">
        <v>165</v>
      </c>
      <c r="H40" s="30">
        <v>333</v>
      </c>
      <c r="I40" s="30">
        <v>399.77</v>
      </c>
      <c r="J40" s="31">
        <v>66.77</v>
      </c>
    </row>
    <row r="41" spans="1:10" ht="12.75" outlineLevel="1">
      <c r="A41" s="26" t="s">
        <v>172</v>
      </c>
      <c r="B41" s="29" t="s">
        <v>27</v>
      </c>
      <c r="C41" s="29" t="s">
        <v>28</v>
      </c>
      <c r="D41" s="29" t="s">
        <v>115</v>
      </c>
      <c r="E41" s="29" t="s">
        <v>8</v>
      </c>
      <c r="F41" s="29" t="s">
        <v>167</v>
      </c>
      <c r="G41" s="29" t="s">
        <v>168</v>
      </c>
      <c r="H41" s="30">
        <v>0</v>
      </c>
      <c r="I41" s="30">
        <v>1575</v>
      </c>
      <c r="J41" s="31">
        <v>1575</v>
      </c>
    </row>
    <row r="42" spans="1:10" ht="12.75" outlineLevel="1">
      <c r="A42" s="26" t="s">
        <v>175</v>
      </c>
      <c r="B42" s="29" t="s">
        <v>27</v>
      </c>
      <c r="C42" s="29" t="s">
        <v>28</v>
      </c>
      <c r="D42" s="29" t="s">
        <v>115</v>
      </c>
      <c r="E42" s="29" t="s">
        <v>8</v>
      </c>
      <c r="F42" s="29" t="s">
        <v>170</v>
      </c>
      <c r="G42" s="29" t="s">
        <v>171</v>
      </c>
      <c r="H42" s="30">
        <v>3250</v>
      </c>
      <c r="I42" s="30">
        <v>0</v>
      </c>
      <c r="J42" s="31">
        <v>-3250</v>
      </c>
    </row>
    <row r="43" spans="1:10" ht="12.75" outlineLevel="1">
      <c r="A43" s="26" t="s">
        <v>178</v>
      </c>
      <c r="B43" s="29" t="s">
        <v>27</v>
      </c>
      <c r="C43" s="29" t="s">
        <v>28</v>
      </c>
      <c r="D43" s="29" t="s">
        <v>115</v>
      </c>
      <c r="E43" s="29" t="s">
        <v>8</v>
      </c>
      <c r="F43" s="29" t="s">
        <v>173</v>
      </c>
      <c r="G43" s="29" t="s">
        <v>174</v>
      </c>
      <c r="H43" s="30">
        <v>4485</v>
      </c>
      <c r="I43" s="30">
        <v>5212.78</v>
      </c>
      <c r="J43" s="31">
        <v>727.78</v>
      </c>
    </row>
    <row r="44" spans="1:10" ht="12.75" outlineLevel="1">
      <c r="A44" s="26" t="s">
        <v>181</v>
      </c>
      <c r="B44" s="29" t="s">
        <v>27</v>
      </c>
      <c r="C44" s="29" t="s">
        <v>28</v>
      </c>
      <c r="D44" s="29" t="s">
        <v>115</v>
      </c>
      <c r="E44" s="29" t="s">
        <v>8</v>
      </c>
      <c r="F44" s="29" t="s">
        <v>176</v>
      </c>
      <c r="G44" s="29" t="s">
        <v>177</v>
      </c>
      <c r="H44" s="30">
        <v>117.75</v>
      </c>
      <c r="I44" s="30">
        <v>-295.65</v>
      </c>
      <c r="J44" s="31">
        <v>-413.4</v>
      </c>
    </row>
    <row r="45" spans="1:10" ht="12.75" outlineLevel="1">
      <c r="A45" s="26" t="s">
        <v>184</v>
      </c>
      <c r="B45" s="29" t="s">
        <v>27</v>
      </c>
      <c r="C45" s="29" t="s">
        <v>28</v>
      </c>
      <c r="D45" s="29" t="s">
        <v>115</v>
      </c>
      <c r="E45" s="29" t="s">
        <v>8</v>
      </c>
      <c r="F45" s="29" t="s">
        <v>179</v>
      </c>
      <c r="G45" s="29" t="s">
        <v>180</v>
      </c>
      <c r="H45" s="30">
        <v>130.25</v>
      </c>
      <c r="I45" s="30">
        <v>95</v>
      </c>
      <c r="J45" s="31">
        <v>-35.25</v>
      </c>
    </row>
    <row r="46" spans="1:10" ht="12.75" outlineLevel="1">
      <c r="A46" s="26" t="s">
        <v>187</v>
      </c>
      <c r="B46" s="29" t="s">
        <v>27</v>
      </c>
      <c r="C46" s="29" t="s">
        <v>28</v>
      </c>
      <c r="D46" s="29" t="s">
        <v>115</v>
      </c>
      <c r="E46" s="29" t="s">
        <v>8</v>
      </c>
      <c r="F46" s="29" t="s">
        <v>182</v>
      </c>
      <c r="G46" s="29" t="s">
        <v>183</v>
      </c>
      <c r="H46" s="30">
        <v>0</v>
      </c>
      <c r="I46" s="30">
        <v>25905.38</v>
      </c>
      <c r="J46" s="31">
        <v>25905.38</v>
      </c>
    </row>
    <row r="47" spans="1:10" ht="12.75" outlineLevel="1">
      <c r="A47" s="26" t="s">
        <v>190</v>
      </c>
      <c r="B47" s="29" t="s">
        <v>27</v>
      </c>
      <c r="C47" s="29" t="s">
        <v>28</v>
      </c>
      <c r="D47" s="29" t="s">
        <v>115</v>
      </c>
      <c r="E47" s="29" t="s">
        <v>8</v>
      </c>
      <c r="F47" s="29" t="s">
        <v>185</v>
      </c>
      <c r="G47" s="29" t="s">
        <v>186</v>
      </c>
      <c r="H47" s="30">
        <v>5388.25</v>
      </c>
      <c r="I47" s="30">
        <v>0</v>
      </c>
      <c r="J47" s="31">
        <v>-5388.25</v>
      </c>
    </row>
    <row r="48" spans="1:10" ht="12.75" outlineLevel="1">
      <c r="A48" s="26" t="s">
        <v>193</v>
      </c>
      <c r="B48" s="29" t="s">
        <v>27</v>
      </c>
      <c r="C48" s="29" t="s">
        <v>28</v>
      </c>
      <c r="D48" s="29" t="s">
        <v>115</v>
      </c>
      <c r="E48" s="29" t="s">
        <v>8</v>
      </c>
      <c r="F48" s="29" t="s">
        <v>188</v>
      </c>
      <c r="G48" s="29" t="s">
        <v>189</v>
      </c>
      <c r="H48" s="30">
        <v>4610</v>
      </c>
      <c r="I48" s="30">
        <v>0</v>
      </c>
      <c r="J48" s="31">
        <v>-4610</v>
      </c>
    </row>
    <row r="49" spans="1:10" ht="12.75" outlineLevel="1">
      <c r="A49" s="26" t="s">
        <v>196</v>
      </c>
      <c r="B49" s="29" t="s">
        <v>27</v>
      </c>
      <c r="C49" s="29" t="s">
        <v>28</v>
      </c>
      <c r="D49" s="29" t="s">
        <v>115</v>
      </c>
      <c r="E49" s="29" t="s">
        <v>8</v>
      </c>
      <c r="F49" s="29" t="s">
        <v>191</v>
      </c>
      <c r="G49" s="29" t="s">
        <v>192</v>
      </c>
      <c r="H49" s="30">
        <v>867.5</v>
      </c>
      <c r="I49" s="30">
        <v>0</v>
      </c>
      <c r="J49" s="31">
        <v>-867.5</v>
      </c>
    </row>
    <row r="50" spans="1:10" ht="12.75" outlineLevel="1">
      <c r="A50" s="26" t="s">
        <v>199</v>
      </c>
      <c r="B50" s="29" t="s">
        <v>27</v>
      </c>
      <c r="C50" s="29" t="s">
        <v>28</v>
      </c>
      <c r="D50" s="29" t="s">
        <v>115</v>
      </c>
      <c r="E50" s="29" t="s">
        <v>8</v>
      </c>
      <c r="F50" s="29" t="s">
        <v>316</v>
      </c>
      <c r="G50" s="29" t="s">
        <v>317</v>
      </c>
      <c r="H50" s="30">
        <v>0</v>
      </c>
      <c r="I50" s="30">
        <v>47.96</v>
      </c>
      <c r="J50" s="31">
        <v>47.96</v>
      </c>
    </row>
    <row r="51" spans="1:10" ht="12.75" outlineLevel="1">
      <c r="A51" s="26" t="s">
        <v>203</v>
      </c>
      <c r="B51" s="29" t="s">
        <v>27</v>
      </c>
      <c r="C51" s="29" t="s">
        <v>28</v>
      </c>
      <c r="D51" s="29" t="s">
        <v>115</v>
      </c>
      <c r="E51" s="29" t="s">
        <v>8</v>
      </c>
      <c r="F51" s="29" t="s">
        <v>194</v>
      </c>
      <c r="G51" s="29" t="s">
        <v>195</v>
      </c>
      <c r="H51" s="30">
        <v>1303.75</v>
      </c>
      <c r="I51" s="30">
        <v>0</v>
      </c>
      <c r="J51" s="31">
        <v>-1303.75</v>
      </c>
    </row>
    <row r="52" spans="1:10" ht="12.75" outlineLevel="1">
      <c r="A52" s="26" t="s">
        <v>206</v>
      </c>
      <c r="B52" s="29" t="s">
        <v>27</v>
      </c>
      <c r="C52" s="29" t="s">
        <v>28</v>
      </c>
      <c r="D52" s="29" t="s">
        <v>115</v>
      </c>
      <c r="E52" s="29" t="s">
        <v>8</v>
      </c>
      <c r="F52" s="29" t="s">
        <v>543</v>
      </c>
      <c r="G52" s="29" t="s">
        <v>544</v>
      </c>
      <c r="H52" s="30">
        <v>1249</v>
      </c>
      <c r="I52" s="30">
        <v>101.16</v>
      </c>
      <c r="J52" s="31">
        <v>-1147.84</v>
      </c>
    </row>
    <row r="53" spans="1:10" ht="12.75" outlineLevel="1">
      <c r="A53" s="26" t="s">
        <v>209</v>
      </c>
      <c r="B53" s="29" t="s">
        <v>27</v>
      </c>
      <c r="C53" s="29" t="s">
        <v>28</v>
      </c>
      <c r="D53" s="29" t="s">
        <v>115</v>
      </c>
      <c r="E53" s="29" t="s">
        <v>8</v>
      </c>
      <c r="F53" s="29" t="s">
        <v>197</v>
      </c>
      <c r="G53" s="29" t="s">
        <v>198</v>
      </c>
      <c r="H53" s="30">
        <v>12103.75</v>
      </c>
      <c r="I53" s="30">
        <v>3239.25</v>
      </c>
      <c r="J53" s="31">
        <v>-8864.5</v>
      </c>
    </row>
    <row r="54" spans="1:10" ht="12.75" outlineLevel="1">
      <c r="A54" s="26" t="s">
        <v>212</v>
      </c>
      <c r="B54" s="29" t="s">
        <v>27</v>
      </c>
      <c r="C54" s="29" t="s">
        <v>28</v>
      </c>
      <c r="D54" s="29" t="s">
        <v>200</v>
      </c>
      <c r="E54" s="29" t="s">
        <v>9</v>
      </c>
      <c r="F54" s="29" t="s">
        <v>201</v>
      </c>
      <c r="G54" s="29" t="s">
        <v>202</v>
      </c>
      <c r="H54" s="30">
        <v>-500</v>
      </c>
      <c r="I54" s="30">
        <v>-96752.47</v>
      </c>
      <c r="J54" s="31">
        <v>-96252.47</v>
      </c>
    </row>
    <row r="55" spans="1:10" ht="12.75" outlineLevel="1">
      <c r="A55" s="26" t="s">
        <v>215</v>
      </c>
      <c r="B55" s="29" t="s">
        <v>27</v>
      </c>
      <c r="C55" s="29" t="s">
        <v>28</v>
      </c>
      <c r="D55" s="29" t="s">
        <v>200</v>
      </c>
      <c r="E55" s="29" t="s">
        <v>9</v>
      </c>
      <c r="F55" s="29" t="s">
        <v>204</v>
      </c>
      <c r="G55" s="29" t="s">
        <v>205</v>
      </c>
      <c r="H55" s="30">
        <v>-524.75</v>
      </c>
      <c r="I55" s="30">
        <v>-24170</v>
      </c>
      <c r="J55" s="31">
        <v>-23645.25</v>
      </c>
    </row>
    <row r="56" spans="1:10" ht="12.75" outlineLevel="1">
      <c r="A56" s="26" t="s">
        <v>218</v>
      </c>
      <c r="B56" s="29" t="s">
        <v>27</v>
      </c>
      <c r="C56" s="29" t="s">
        <v>28</v>
      </c>
      <c r="D56" s="29" t="s">
        <v>200</v>
      </c>
      <c r="E56" s="29" t="s">
        <v>9</v>
      </c>
      <c r="F56" s="29" t="s">
        <v>207</v>
      </c>
      <c r="G56" s="29" t="s">
        <v>208</v>
      </c>
      <c r="H56" s="30">
        <v>4831.5</v>
      </c>
      <c r="I56" s="30">
        <v>-4834.53</v>
      </c>
      <c r="J56" s="31">
        <v>-9666.03</v>
      </c>
    </row>
    <row r="57" spans="1:10" ht="12.75" outlineLevel="1">
      <c r="A57" s="26" t="s">
        <v>220</v>
      </c>
      <c r="B57" s="29" t="s">
        <v>27</v>
      </c>
      <c r="C57" s="29" t="s">
        <v>28</v>
      </c>
      <c r="D57" s="29" t="s">
        <v>200</v>
      </c>
      <c r="E57" s="29" t="s">
        <v>9</v>
      </c>
      <c r="F57" s="29" t="s">
        <v>210</v>
      </c>
      <c r="G57" s="29" t="s">
        <v>211</v>
      </c>
      <c r="H57" s="30">
        <v>-361.75</v>
      </c>
      <c r="I57" s="30">
        <v>0</v>
      </c>
      <c r="J57" s="31">
        <v>361.75</v>
      </c>
    </row>
    <row r="58" spans="1:10" ht="12.75" outlineLevel="1">
      <c r="A58" s="26" t="s">
        <v>221</v>
      </c>
      <c r="B58" s="29" t="s">
        <v>27</v>
      </c>
      <c r="C58" s="29" t="s">
        <v>28</v>
      </c>
      <c r="D58" s="29" t="s">
        <v>200</v>
      </c>
      <c r="E58" s="29" t="s">
        <v>9</v>
      </c>
      <c r="F58" s="29" t="s">
        <v>213</v>
      </c>
      <c r="G58" s="29" t="s">
        <v>214</v>
      </c>
      <c r="H58" s="30">
        <v>-12184.25</v>
      </c>
      <c r="I58" s="30">
        <v>-15000</v>
      </c>
      <c r="J58" s="31">
        <v>-2815.75</v>
      </c>
    </row>
    <row r="59" spans="1:10" ht="12.75" outlineLevel="1">
      <c r="A59" s="26" t="s">
        <v>224</v>
      </c>
      <c r="B59" s="29" t="s">
        <v>27</v>
      </c>
      <c r="C59" s="29" t="s">
        <v>28</v>
      </c>
      <c r="D59" s="29" t="s">
        <v>200</v>
      </c>
      <c r="E59" s="29" t="s">
        <v>9</v>
      </c>
      <c r="F59" s="29" t="s">
        <v>216</v>
      </c>
      <c r="G59" s="29" t="s">
        <v>217</v>
      </c>
      <c r="H59" s="30">
        <v>-5371.5</v>
      </c>
      <c r="I59" s="30">
        <v>-3000</v>
      </c>
      <c r="J59" s="31">
        <v>2371.5</v>
      </c>
    </row>
    <row r="60" spans="1:10" ht="12.75" outlineLevel="1">
      <c r="A60" s="26" t="s">
        <v>225</v>
      </c>
      <c r="B60" s="29" t="s">
        <v>27</v>
      </c>
      <c r="C60" s="29" t="s">
        <v>28</v>
      </c>
      <c r="D60" s="29" t="s">
        <v>200</v>
      </c>
      <c r="E60" s="29" t="s">
        <v>9</v>
      </c>
      <c r="F60" s="29" t="s">
        <v>219</v>
      </c>
      <c r="G60" s="29" t="s">
        <v>211</v>
      </c>
      <c r="H60" s="30">
        <v>-3670.5</v>
      </c>
      <c r="I60" s="30">
        <v>-14862.5</v>
      </c>
      <c r="J60" s="31">
        <v>-11192</v>
      </c>
    </row>
    <row r="61" spans="1:10" ht="12.75" outlineLevel="1">
      <c r="A61" s="26" t="s">
        <v>228</v>
      </c>
      <c r="B61" s="29" t="s">
        <v>27</v>
      </c>
      <c r="C61" s="29" t="s">
        <v>28</v>
      </c>
      <c r="D61" s="29" t="s">
        <v>200</v>
      </c>
      <c r="E61" s="29" t="s">
        <v>9</v>
      </c>
      <c r="F61" s="29" t="s">
        <v>338</v>
      </c>
      <c r="G61" s="29" t="s">
        <v>214</v>
      </c>
      <c r="H61" s="30">
        <v>0</v>
      </c>
      <c r="I61" s="30">
        <v>-350</v>
      </c>
      <c r="J61" s="31">
        <v>-350</v>
      </c>
    </row>
    <row r="62" spans="1:10" ht="12.75" outlineLevel="1">
      <c r="A62" s="26" t="s">
        <v>229</v>
      </c>
      <c r="B62" s="29" t="s">
        <v>27</v>
      </c>
      <c r="C62" s="29" t="s">
        <v>28</v>
      </c>
      <c r="D62" s="29" t="s">
        <v>200</v>
      </c>
      <c r="E62" s="29" t="s">
        <v>9</v>
      </c>
      <c r="F62" s="29" t="s">
        <v>693</v>
      </c>
      <c r="G62" s="29" t="s">
        <v>217</v>
      </c>
      <c r="H62" s="30">
        <v>0</v>
      </c>
      <c r="I62" s="30">
        <v>-230</v>
      </c>
      <c r="J62" s="31">
        <v>-230</v>
      </c>
    </row>
    <row r="63" spans="1:10" ht="12.75" outlineLevel="1">
      <c r="A63" s="26" t="s">
        <v>230</v>
      </c>
      <c r="B63" s="29" t="s">
        <v>29</v>
      </c>
      <c r="C63" s="29" t="s">
        <v>30</v>
      </c>
      <c r="D63" s="29" t="s">
        <v>51</v>
      </c>
      <c r="E63" s="29" t="s">
        <v>5</v>
      </c>
      <c r="F63" s="29" t="s">
        <v>53</v>
      </c>
      <c r="G63" s="29" t="s">
        <v>54</v>
      </c>
      <c r="H63" s="30">
        <v>526782.25</v>
      </c>
      <c r="I63" s="30">
        <v>480995.18</v>
      </c>
      <c r="J63" s="31">
        <v>-45787.07</v>
      </c>
    </row>
    <row r="64" spans="1:10" ht="12.75" outlineLevel="1">
      <c r="A64" s="26" t="s">
        <v>233</v>
      </c>
      <c r="B64" s="29" t="s">
        <v>29</v>
      </c>
      <c r="C64" s="29" t="s">
        <v>30</v>
      </c>
      <c r="D64" s="29" t="s">
        <v>51</v>
      </c>
      <c r="E64" s="29" t="s">
        <v>5</v>
      </c>
      <c r="F64" s="29" t="s">
        <v>222</v>
      </c>
      <c r="G64" s="29" t="s">
        <v>223</v>
      </c>
      <c r="H64" s="30">
        <v>2718.25</v>
      </c>
      <c r="I64" s="30">
        <v>3527.77</v>
      </c>
      <c r="J64" s="31">
        <v>809.52</v>
      </c>
    </row>
    <row r="65" spans="1:10" ht="12.75" outlineLevel="1">
      <c r="A65" s="26" t="s">
        <v>236</v>
      </c>
      <c r="B65" s="29" t="s">
        <v>29</v>
      </c>
      <c r="C65" s="29" t="s">
        <v>30</v>
      </c>
      <c r="D65" s="29" t="s">
        <v>51</v>
      </c>
      <c r="E65" s="29" t="s">
        <v>5</v>
      </c>
      <c r="F65" s="29" t="s">
        <v>56</v>
      </c>
      <c r="G65" s="29" t="s">
        <v>57</v>
      </c>
      <c r="H65" s="30">
        <v>0</v>
      </c>
      <c r="I65" s="30">
        <v>3117.26</v>
      </c>
      <c r="J65" s="31">
        <v>3117.26</v>
      </c>
    </row>
    <row r="66" spans="1:10" ht="12.75" outlineLevel="1">
      <c r="A66" s="26" t="s">
        <v>237</v>
      </c>
      <c r="B66" s="29" t="s">
        <v>29</v>
      </c>
      <c r="C66" s="29" t="s">
        <v>30</v>
      </c>
      <c r="D66" s="29" t="s">
        <v>51</v>
      </c>
      <c r="E66" s="29" t="s">
        <v>5</v>
      </c>
      <c r="F66" s="29" t="s">
        <v>226</v>
      </c>
      <c r="G66" s="29" t="s">
        <v>227</v>
      </c>
      <c r="H66" s="30">
        <v>0.25</v>
      </c>
      <c r="I66" s="30">
        <v>34881.7</v>
      </c>
      <c r="J66" s="31">
        <v>34881.45</v>
      </c>
    </row>
    <row r="67" spans="1:10" ht="12.75" outlineLevel="1">
      <c r="A67" s="26" t="s">
        <v>240</v>
      </c>
      <c r="B67" s="29" t="s">
        <v>29</v>
      </c>
      <c r="C67" s="29" t="s">
        <v>30</v>
      </c>
      <c r="D67" s="29" t="s">
        <v>51</v>
      </c>
      <c r="E67" s="29" t="s">
        <v>5</v>
      </c>
      <c r="F67" s="29" t="s">
        <v>62</v>
      </c>
      <c r="G67" s="29" t="s">
        <v>63</v>
      </c>
      <c r="H67" s="30">
        <v>40408.75</v>
      </c>
      <c r="I67" s="30">
        <v>37799.81</v>
      </c>
      <c r="J67" s="31">
        <v>-2608.94</v>
      </c>
    </row>
    <row r="68" spans="1:10" ht="12.75" outlineLevel="1">
      <c r="A68" s="26" t="s">
        <v>241</v>
      </c>
      <c r="B68" s="29" t="s">
        <v>29</v>
      </c>
      <c r="C68" s="29" t="s">
        <v>30</v>
      </c>
      <c r="D68" s="29" t="s">
        <v>51</v>
      </c>
      <c r="E68" s="29" t="s">
        <v>5</v>
      </c>
      <c r="F68" s="29" t="s">
        <v>65</v>
      </c>
      <c r="G68" s="29" t="s">
        <v>66</v>
      </c>
      <c r="H68" s="30">
        <v>102455.75</v>
      </c>
      <c r="I68" s="30">
        <v>94983.16</v>
      </c>
      <c r="J68" s="31">
        <v>-7472.59</v>
      </c>
    </row>
    <row r="69" spans="1:10" ht="12.75" outlineLevel="1">
      <c r="A69" s="26" t="s">
        <v>244</v>
      </c>
      <c r="B69" s="29" t="s">
        <v>29</v>
      </c>
      <c r="C69" s="29" t="s">
        <v>30</v>
      </c>
      <c r="D69" s="29" t="s">
        <v>51</v>
      </c>
      <c r="E69" s="29" t="s">
        <v>5</v>
      </c>
      <c r="F69" s="29" t="s">
        <v>231</v>
      </c>
      <c r="G69" s="29" t="s">
        <v>232</v>
      </c>
      <c r="H69" s="30">
        <v>0</v>
      </c>
      <c r="I69" s="30">
        <v>1573.42</v>
      </c>
      <c r="J69" s="31">
        <v>1573.42</v>
      </c>
    </row>
    <row r="70" spans="1:10" ht="12.75" outlineLevel="1">
      <c r="A70" s="26" t="s">
        <v>245</v>
      </c>
      <c r="B70" s="29" t="s">
        <v>29</v>
      </c>
      <c r="C70" s="29" t="s">
        <v>30</v>
      </c>
      <c r="D70" s="29" t="s">
        <v>51</v>
      </c>
      <c r="E70" s="29" t="s">
        <v>5</v>
      </c>
      <c r="F70" s="29" t="s">
        <v>234</v>
      </c>
      <c r="G70" s="29" t="s">
        <v>235</v>
      </c>
      <c r="H70" s="30">
        <v>5832.5</v>
      </c>
      <c r="I70" s="30">
        <v>0</v>
      </c>
      <c r="J70" s="31">
        <v>-5832.5</v>
      </c>
    </row>
    <row r="71" spans="1:10" ht="12.75" outlineLevel="1">
      <c r="A71" s="26" t="s">
        <v>248</v>
      </c>
      <c r="B71" s="29" t="s">
        <v>29</v>
      </c>
      <c r="C71" s="29" t="s">
        <v>30</v>
      </c>
      <c r="D71" s="29" t="s">
        <v>51</v>
      </c>
      <c r="E71" s="29" t="s">
        <v>5</v>
      </c>
      <c r="F71" s="29" t="s">
        <v>68</v>
      </c>
      <c r="G71" s="29" t="s">
        <v>69</v>
      </c>
      <c r="H71" s="30">
        <v>0</v>
      </c>
      <c r="I71" s="30">
        <v>2487</v>
      </c>
      <c r="J71" s="31">
        <v>2487</v>
      </c>
    </row>
    <row r="72" spans="1:10" ht="12.75" outlineLevel="1">
      <c r="A72" s="26" t="s">
        <v>251</v>
      </c>
      <c r="B72" s="29" t="s">
        <v>29</v>
      </c>
      <c r="C72" s="29" t="s">
        <v>30</v>
      </c>
      <c r="D72" s="29" t="s">
        <v>51</v>
      </c>
      <c r="E72" s="29" t="s">
        <v>5</v>
      </c>
      <c r="F72" s="29" t="s">
        <v>238</v>
      </c>
      <c r="G72" s="29" t="s">
        <v>239</v>
      </c>
      <c r="H72" s="30">
        <v>0</v>
      </c>
      <c r="I72" s="30">
        <v>234.75</v>
      </c>
      <c r="J72" s="31">
        <v>234.75</v>
      </c>
    </row>
    <row r="73" spans="1:10" ht="12.75" outlineLevel="1">
      <c r="A73" s="26" t="s">
        <v>252</v>
      </c>
      <c r="B73" s="29" t="s">
        <v>29</v>
      </c>
      <c r="C73" s="29" t="s">
        <v>30</v>
      </c>
      <c r="D73" s="29" t="s">
        <v>51</v>
      </c>
      <c r="E73" s="29" t="s">
        <v>5</v>
      </c>
      <c r="F73" s="29" t="s">
        <v>71</v>
      </c>
      <c r="G73" s="29" t="s">
        <v>72</v>
      </c>
      <c r="H73" s="30">
        <v>-653.25</v>
      </c>
      <c r="I73" s="30">
        <v>0</v>
      </c>
      <c r="J73" s="31">
        <v>653.25</v>
      </c>
    </row>
    <row r="74" spans="1:10" ht="12.75" outlineLevel="1">
      <c r="A74" s="26" t="s">
        <v>253</v>
      </c>
      <c r="B74" s="29" t="s">
        <v>29</v>
      </c>
      <c r="C74" s="29" t="s">
        <v>30</v>
      </c>
      <c r="D74" s="29" t="s">
        <v>51</v>
      </c>
      <c r="E74" s="29" t="s">
        <v>5</v>
      </c>
      <c r="F74" s="29" t="s">
        <v>242</v>
      </c>
      <c r="G74" s="29" t="s">
        <v>243</v>
      </c>
      <c r="H74" s="30">
        <v>0</v>
      </c>
      <c r="I74" s="30">
        <v>520</v>
      </c>
      <c r="J74" s="31">
        <v>520</v>
      </c>
    </row>
    <row r="75" spans="1:10" ht="12.75" outlineLevel="1">
      <c r="A75" s="26" t="s">
        <v>256</v>
      </c>
      <c r="B75" s="29" t="s">
        <v>29</v>
      </c>
      <c r="C75" s="29" t="s">
        <v>30</v>
      </c>
      <c r="D75" s="29" t="s">
        <v>51</v>
      </c>
      <c r="E75" s="29" t="s">
        <v>5</v>
      </c>
      <c r="F75" s="29" t="s">
        <v>74</v>
      </c>
      <c r="G75" s="29" t="s">
        <v>75</v>
      </c>
      <c r="H75" s="30">
        <v>3478.75</v>
      </c>
      <c r="I75" s="30">
        <v>1450</v>
      </c>
      <c r="J75" s="31">
        <v>-2028.75</v>
      </c>
    </row>
    <row r="76" spans="1:10" ht="12.75" outlineLevel="1">
      <c r="A76" s="26" t="s">
        <v>259</v>
      </c>
      <c r="B76" s="29" t="s">
        <v>29</v>
      </c>
      <c r="C76" s="29" t="s">
        <v>30</v>
      </c>
      <c r="D76" s="29" t="s">
        <v>51</v>
      </c>
      <c r="E76" s="29" t="s">
        <v>5</v>
      </c>
      <c r="F76" s="29" t="s">
        <v>246</v>
      </c>
      <c r="G76" s="29" t="s">
        <v>247</v>
      </c>
      <c r="H76" s="30">
        <v>0</v>
      </c>
      <c r="I76" s="30">
        <v>128.85</v>
      </c>
      <c r="J76" s="31">
        <v>128.85</v>
      </c>
    </row>
    <row r="77" spans="1:10" ht="12.75" outlineLevel="1">
      <c r="A77" s="26" t="s">
        <v>260</v>
      </c>
      <c r="B77" s="29" t="s">
        <v>29</v>
      </c>
      <c r="C77" s="29" t="s">
        <v>30</v>
      </c>
      <c r="D77" s="29" t="s">
        <v>51</v>
      </c>
      <c r="E77" s="29" t="s">
        <v>5</v>
      </c>
      <c r="F77" s="29" t="s">
        <v>249</v>
      </c>
      <c r="G77" s="29" t="s">
        <v>250</v>
      </c>
      <c r="H77" s="30">
        <v>0</v>
      </c>
      <c r="I77" s="30">
        <v>63.35</v>
      </c>
      <c r="J77" s="31">
        <v>63.35</v>
      </c>
    </row>
    <row r="78" spans="1:10" ht="12.75" outlineLevel="1">
      <c r="A78" s="26" t="s">
        <v>263</v>
      </c>
      <c r="B78" s="29" t="s">
        <v>29</v>
      </c>
      <c r="C78" s="29" t="s">
        <v>30</v>
      </c>
      <c r="D78" s="29" t="s">
        <v>51</v>
      </c>
      <c r="E78" s="29" t="s">
        <v>5</v>
      </c>
      <c r="F78" s="29" t="s">
        <v>77</v>
      </c>
      <c r="G78" s="29" t="s">
        <v>78</v>
      </c>
      <c r="H78" s="30">
        <v>0</v>
      </c>
      <c r="I78" s="30">
        <v>161.7</v>
      </c>
      <c r="J78" s="31">
        <v>161.7</v>
      </c>
    </row>
    <row r="79" spans="1:10" ht="12.75" outlineLevel="1">
      <c r="A79" s="26" t="s">
        <v>264</v>
      </c>
      <c r="B79" s="29" t="s">
        <v>29</v>
      </c>
      <c r="C79" s="29" t="s">
        <v>30</v>
      </c>
      <c r="D79" s="29" t="s">
        <v>51</v>
      </c>
      <c r="E79" s="29" t="s">
        <v>5</v>
      </c>
      <c r="F79" s="29" t="s">
        <v>80</v>
      </c>
      <c r="G79" s="29" t="s">
        <v>81</v>
      </c>
      <c r="H79" s="30">
        <v>1570</v>
      </c>
      <c r="I79" s="30">
        <v>0</v>
      </c>
      <c r="J79" s="31">
        <v>-1570</v>
      </c>
    </row>
    <row r="80" spans="1:10" ht="12.75" outlineLevel="1">
      <c r="A80" s="26" t="s">
        <v>265</v>
      </c>
      <c r="B80" s="29" t="s">
        <v>29</v>
      </c>
      <c r="C80" s="29" t="s">
        <v>30</v>
      </c>
      <c r="D80" s="29" t="s">
        <v>51</v>
      </c>
      <c r="E80" s="29" t="s">
        <v>5</v>
      </c>
      <c r="F80" s="29" t="s">
        <v>391</v>
      </c>
      <c r="G80" s="29" t="s">
        <v>392</v>
      </c>
      <c r="H80" s="30">
        <v>0</v>
      </c>
      <c r="I80" s="30">
        <v>426.93</v>
      </c>
      <c r="J80" s="31">
        <v>426.93</v>
      </c>
    </row>
    <row r="81" spans="1:10" ht="12.75" outlineLevel="1">
      <c r="A81" s="26" t="s">
        <v>266</v>
      </c>
      <c r="B81" s="29" t="s">
        <v>29</v>
      </c>
      <c r="C81" s="29" t="s">
        <v>30</v>
      </c>
      <c r="D81" s="29" t="s">
        <v>83</v>
      </c>
      <c r="E81" s="29" t="s">
        <v>6</v>
      </c>
      <c r="F81" s="29" t="s">
        <v>93</v>
      </c>
      <c r="G81" s="29" t="s">
        <v>94</v>
      </c>
      <c r="H81" s="30">
        <v>0</v>
      </c>
      <c r="I81" s="30">
        <v>13.65</v>
      </c>
      <c r="J81" s="31">
        <v>13.65</v>
      </c>
    </row>
    <row r="82" spans="1:10" ht="12.75" outlineLevel="1">
      <c r="A82" s="26" t="s">
        <v>269</v>
      </c>
      <c r="B82" s="29" t="s">
        <v>29</v>
      </c>
      <c r="C82" s="29" t="s">
        <v>30</v>
      </c>
      <c r="D82" s="29" t="s">
        <v>83</v>
      </c>
      <c r="E82" s="29" t="s">
        <v>6</v>
      </c>
      <c r="F82" s="29" t="s">
        <v>99</v>
      </c>
      <c r="G82" s="29" t="s">
        <v>100</v>
      </c>
      <c r="H82" s="30">
        <v>2180</v>
      </c>
      <c r="I82" s="30">
        <v>0</v>
      </c>
      <c r="J82" s="31">
        <v>-2180</v>
      </c>
    </row>
    <row r="83" spans="1:10" ht="12.75" outlineLevel="1">
      <c r="A83" s="26" t="s">
        <v>272</v>
      </c>
      <c r="B83" s="29" t="s">
        <v>29</v>
      </c>
      <c r="C83" s="29" t="s">
        <v>30</v>
      </c>
      <c r="D83" s="29" t="s">
        <v>105</v>
      </c>
      <c r="E83" s="29" t="s">
        <v>7</v>
      </c>
      <c r="F83" s="29" t="s">
        <v>267</v>
      </c>
      <c r="G83" s="29" t="s">
        <v>268</v>
      </c>
      <c r="H83" s="30">
        <v>222.25</v>
      </c>
      <c r="I83" s="30">
        <v>307.64</v>
      </c>
      <c r="J83" s="31">
        <v>85.39</v>
      </c>
    </row>
    <row r="84" spans="1:10" ht="12.75" outlineLevel="1">
      <c r="A84" s="26" t="s">
        <v>273</v>
      </c>
      <c r="B84" s="29" t="s">
        <v>29</v>
      </c>
      <c r="C84" s="29" t="s">
        <v>30</v>
      </c>
      <c r="D84" s="29" t="s">
        <v>105</v>
      </c>
      <c r="E84" s="29" t="s">
        <v>7</v>
      </c>
      <c r="F84" s="29" t="s">
        <v>270</v>
      </c>
      <c r="G84" s="29" t="s">
        <v>271</v>
      </c>
      <c r="H84" s="30">
        <v>3642.75</v>
      </c>
      <c r="I84" s="30">
        <v>1672.65</v>
      </c>
      <c r="J84" s="31">
        <v>-1970.1</v>
      </c>
    </row>
    <row r="85" spans="1:10" ht="12.75" outlineLevel="1">
      <c r="A85" s="26" t="s">
        <v>274</v>
      </c>
      <c r="B85" s="29" t="s">
        <v>29</v>
      </c>
      <c r="C85" s="29" t="s">
        <v>30</v>
      </c>
      <c r="D85" s="29" t="s">
        <v>105</v>
      </c>
      <c r="E85" s="29" t="s">
        <v>7</v>
      </c>
      <c r="F85" s="29" t="s">
        <v>106</v>
      </c>
      <c r="G85" s="29" t="s">
        <v>107</v>
      </c>
      <c r="H85" s="30">
        <v>1198.5</v>
      </c>
      <c r="I85" s="30">
        <v>7.13</v>
      </c>
      <c r="J85" s="31">
        <v>-1191.37</v>
      </c>
    </row>
    <row r="86" spans="1:10" ht="12.75" outlineLevel="1">
      <c r="A86" s="26" t="s">
        <v>275</v>
      </c>
      <c r="B86" s="29" t="s">
        <v>29</v>
      </c>
      <c r="C86" s="29" t="s">
        <v>30</v>
      </c>
      <c r="D86" s="29" t="s">
        <v>105</v>
      </c>
      <c r="E86" s="29" t="s">
        <v>7</v>
      </c>
      <c r="F86" s="29" t="s">
        <v>109</v>
      </c>
      <c r="G86" s="29" t="s">
        <v>110</v>
      </c>
      <c r="H86" s="30">
        <v>74.5</v>
      </c>
      <c r="I86" s="30">
        <v>0</v>
      </c>
      <c r="J86" s="31">
        <v>-74.5</v>
      </c>
    </row>
    <row r="87" spans="1:10" ht="12.75" outlineLevel="1">
      <c r="A87" s="26" t="s">
        <v>276</v>
      </c>
      <c r="B87" s="29" t="s">
        <v>29</v>
      </c>
      <c r="C87" s="29" t="s">
        <v>30</v>
      </c>
      <c r="D87" s="29" t="s">
        <v>105</v>
      </c>
      <c r="E87" s="29" t="s">
        <v>7</v>
      </c>
      <c r="F87" s="29" t="s">
        <v>112</v>
      </c>
      <c r="G87" s="29" t="s">
        <v>113</v>
      </c>
      <c r="H87" s="30">
        <v>2905.75</v>
      </c>
      <c r="I87" s="30">
        <v>944.07</v>
      </c>
      <c r="J87" s="31">
        <v>-1961.68</v>
      </c>
    </row>
    <row r="88" spans="1:10" ht="12.75" outlineLevel="1">
      <c r="A88" s="26" t="s">
        <v>277</v>
      </c>
      <c r="B88" s="29" t="s">
        <v>29</v>
      </c>
      <c r="C88" s="29" t="s">
        <v>30</v>
      </c>
      <c r="D88" s="29" t="s">
        <v>115</v>
      </c>
      <c r="E88" s="29" t="s">
        <v>8</v>
      </c>
      <c r="F88" s="29" t="s">
        <v>116</v>
      </c>
      <c r="G88" s="29" t="s">
        <v>117</v>
      </c>
      <c r="H88" s="30">
        <v>778</v>
      </c>
      <c r="I88" s="30">
        <v>3640.33</v>
      </c>
      <c r="J88" s="31">
        <v>2862.33</v>
      </c>
    </row>
    <row r="89" spans="1:10" ht="12.75" outlineLevel="1">
      <c r="A89" s="26" t="s">
        <v>280</v>
      </c>
      <c r="B89" s="29" t="s">
        <v>29</v>
      </c>
      <c r="C89" s="29" t="s">
        <v>30</v>
      </c>
      <c r="D89" s="29" t="s">
        <v>115</v>
      </c>
      <c r="E89" s="29" t="s">
        <v>8</v>
      </c>
      <c r="F89" s="29" t="s">
        <v>119</v>
      </c>
      <c r="G89" s="29" t="s">
        <v>120</v>
      </c>
      <c r="H89" s="30">
        <v>0</v>
      </c>
      <c r="I89" s="30">
        <v>785</v>
      </c>
      <c r="J89" s="31">
        <v>785</v>
      </c>
    </row>
    <row r="90" spans="1:10" ht="12.75" outlineLevel="1">
      <c r="A90" s="26" t="s">
        <v>281</v>
      </c>
      <c r="B90" s="29" t="s">
        <v>29</v>
      </c>
      <c r="C90" s="29" t="s">
        <v>30</v>
      </c>
      <c r="D90" s="29" t="s">
        <v>115</v>
      </c>
      <c r="E90" s="29" t="s">
        <v>8</v>
      </c>
      <c r="F90" s="29" t="s">
        <v>278</v>
      </c>
      <c r="G90" s="29" t="s">
        <v>279</v>
      </c>
      <c r="H90" s="30">
        <v>0</v>
      </c>
      <c r="I90" s="30">
        <v>-1362.69</v>
      </c>
      <c r="J90" s="31">
        <v>-1362.69</v>
      </c>
    </row>
    <row r="91" spans="1:10" ht="12.75" outlineLevel="1">
      <c r="A91" s="26" t="s">
        <v>282</v>
      </c>
      <c r="B91" s="29" t="s">
        <v>29</v>
      </c>
      <c r="C91" s="29" t="s">
        <v>30</v>
      </c>
      <c r="D91" s="29" t="s">
        <v>115</v>
      </c>
      <c r="E91" s="29" t="s">
        <v>8</v>
      </c>
      <c r="F91" s="29" t="s">
        <v>122</v>
      </c>
      <c r="G91" s="29" t="s">
        <v>123</v>
      </c>
      <c r="H91" s="30">
        <v>25</v>
      </c>
      <c r="I91" s="30">
        <v>83</v>
      </c>
      <c r="J91" s="31">
        <v>58</v>
      </c>
    </row>
    <row r="92" spans="1:10" ht="12.75" outlineLevel="1">
      <c r="A92" s="26" t="s">
        <v>283</v>
      </c>
      <c r="B92" s="29" t="s">
        <v>29</v>
      </c>
      <c r="C92" s="29" t="s">
        <v>30</v>
      </c>
      <c r="D92" s="29" t="s">
        <v>115</v>
      </c>
      <c r="E92" s="29" t="s">
        <v>8</v>
      </c>
      <c r="F92" s="29" t="s">
        <v>125</v>
      </c>
      <c r="G92" s="29" t="s">
        <v>126</v>
      </c>
      <c r="H92" s="30">
        <v>0</v>
      </c>
      <c r="I92" s="30">
        <v>-141.1</v>
      </c>
      <c r="J92" s="31">
        <v>-141.1</v>
      </c>
    </row>
    <row r="93" spans="1:10" ht="12.75" outlineLevel="1">
      <c r="A93" s="26" t="s">
        <v>284</v>
      </c>
      <c r="B93" s="29" t="s">
        <v>29</v>
      </c>
      <c r="C93" s="29" t="s">
        <v>30</v>
      </c>
      <c r="D93" s="29" t="s">
        <v>115</v>
      </c>
      <c r="E93" s="29" t="s">
        <v>8</v>
      </c>
      <c r="F93" s="29" t="s">
        <v>128</v>
      </c>
      <c r="G93" s="29" t="s">
        <v>129</v>
      </c>
      <c r="H93" s="30">
        <v>662.25</v>
      </c>
      <c r="I93" s="30">
        <v>514.33</v>
      </c>
      <c r="J93" s="31">
        <v>-147.92</v>
      </c>
    </row>
    <row r="94" spans="1:10" ht="12.75" outlineLevel="1">
      <c r="A94" s="26" t="s">
        <v>285</v>
      </c>
      <c r="B94" s="29" t="s">
        <v>29</v>
      </c>
      <c r="C94" s="29" t="s">
        <v>30</v>
      </c>
      <c r="D94" s="29" t="s">
        <v>115</v>
      </c>
      <c r="E94" s="29" t="s">
        <v>8</v>
      </c>
      <c r="F94" s="29" t="s">
        <v>131</v>
      </c>
      <c r="G94" s="29" t="s">
        <v>132</v>
      </c>
      <c r="H94" s="30">
        <v>1968.25</v>
      </c>
      <c r="I94" s="30">
        <v>616.01</v>
      </c>
      <c r="J94" s="31">
        <v>-1352.24</v>
      </c>
    </row>
    <row r="95" spans="1:10" ht="12.75" outlineLevel="1">
      <c r="A95" s="26" t="s">
        <v>286</v>
      </c>
      <c r="B95" s="29" t="s">
        <v>29</v>
      </c>
      <c r="C95" s="29" t="s">
        <v>30</v>
      </c>
      <c r="D95" s="29" t="s">
        <v>115</v>
      </c>
      <c r="E95" s="29" t="s">
        <v>8</v>
      </c>
      <c r="F95" s="29" t="s">
        <v>134</v>
      </c>
      <c r="G95" s="29" t="s">
        <v>135</v>
      </c>
      <c r="H95" s="30">
        <v>264.75</v>
      </c>
      <c r="I95" s="30">
        <v>25.38</v>
      </c>
      <c r="J95" s="31">
        <v>-239.37</v>
      </c>
    </row>
    <row r="96" spans="1:10" ht="12.75" outlineLevel="1">
      <c r="A96" s="26" t="s">
        <v>287</v>
      </c>
      <c r="B96" s="29" t="s">
        <v>29</v>
      </c>
      <c r="C96" s="29" t="s">
        <v>30</v>
      </c>
      <c r="D96" s="29" t="s">
        <v>115</v>
      </c>
      <c r="E96" s="29" t="s">
        <v>8</v>
      </c>
      <c r="F96" s="29" t="s">
        <v>137</v>
      </c>
      <c r="G96" s="29" t="s">
        <v>138</v>
      </c>
      <c r="H96" s="30">
        <v>0</v>
      </c>
      <c r="I96" s="30">
        <v>81.92</v>
      </c>
      <c r="J96" s="31">
        <v>81.92</v>
      </c>
    </row>
    <row r="97" spans="1:10" ht="12.75" outlineLevel="1">
      <c r="A97" s="26" t="s">
        <v>288</v>
      </c>
      <c r="B97" s="29" t="s">
        <v>29</v>
      </c>
      <c r="C97" s="29" t="s">
        <v>30</v>
      </c>
      <c r="D97" s="29" t="s">
        <v>115</v>
      </c>
      <c r="E97" s="29" t="s">
        <v>8</v>
      </c>
      <c r="F97" s="29" t="s">
        <v>140</v>
      </c>
      <c r="G97" s="29" t="s">
        <v>141</v>
      </c>
      <c r="H97" s="30">
        <v>2544.25</v>
      </c>
      <c r="I97" s="30">
        <v>937.87</v>
      </c>
      <c r="J97" s="31">
        <v>-1606.38</v>
      </c>
    </row>
    <row r="98" spans="1:10" ht="12.75" outlineLevel="1">
      <c r="A98" s="26" t="s">
        <v>289</v>
      </c>
      <c r="B98" s="29" t="s">
        <v>29</v>
      </c>
      <c r="C98" s="29" t="s">
        <v>30</v>
      </c>
      <c r="D98" s="29" t="s">
        <v>115</v>
      </c>
      <c r="E98" s="29" t="s">
        <v>8</v>
      </c>
      <c r="F98" s="29" t="s">
        <v>143</v>
      </c>
      <c r="G98" s="29" t="s">
        <v>144</v>
      </c>
      <c r="H98" s="30">
        <v>49.5</v>
      </c>
      <c r="I98" s="30">
        <v>0</v>
      </c>
      <c r="J98" s="31">
        <v>-49.5</v>
      </c>
    </row>
    <row r="99" spans="1:10" ht="12.75" outlineLevel="1">
      <c r="A99" s="26" t="s">
        <v>292</v>
      </c>
      <c r="B99" s="29" t="s">
        <v>29</v>
      </c>
      <c r="C99" s="29" t="s">
        <v>30</v>
      </c>
      <c r="D99" s="29" t="s">
        <v>115</v>
      </c>
      <c r="E99" s="29" t="s">
        <v>8</v>
      </c>
      <c r="F99" s="29" t="s">
        <v>149</v>
      </c>
      <c r="G99" s="29" t="s">
        <v>150</v>
      </c>
      <c r="H99" s="30">
        <v>3031.35</v>
      </c>
      <c r="I99" s="30">
        <v>9293.06</v>
      </c>
      <c r="J99" s="31">
        <v>6261.71</v>
      </c>
    </row>
    <row r="100" spans="1:10" ht="12.75" outlineLevel="1">
      <c r="A100" s="26" t="s">
        <v>295</v>
      </c>
      <c r="B100" s="29" t="s">
        <v>29</v>
      </c>
      <c r="C100" s="29" t="s">
        <v>30</v>
      </c>
      <c r="D100" s="29" t="s">
        <v>115</v>
      </c>
      <c r="E100" s="29" t="s">
        <v>8</v>
      </c>
      <c r="F100" s="29" t="s">
        <v>290</v>
      </c>
      <c r="G100" s="29" t="s">
        <v>291</v>
      </c>
      <c r="H100" s="30">
        <v>18978.25</v>
      </c>
      <c r="I100" s="30">
        <v>74199.1</v>
      </c>
      <c r="J100" s="31">
        <v>55220.85</v>
      </c>
    </row>
    <row r="101" spans="1:10" ht="12.75" outlineLevel="1">
      <c r="A101" s="26" t="s">
        <v>298</v>
      </c>
      <c r="B101" s="29" t="s">
        <v>29</v>
      </c>
      <c r="C101" s="29" t="s">
        <v>30</v>
      </c>
      <c r="D101" s="29" t="s">
        <v>115</v>
      </c>
      <c r="E101" s="29" t="s">
        <v>8</v>
      </c>
      <c r="F101" s="29" t="s">
        <v>293</v>
      </c>
      <c r="G101" s="29" t="s">
        <v>294</v>
      </c>
      <c r="H101" s="30">
        <v>2000.25</v>
      </c>
      <c r="I101" s="30">
        <v>0</v>
      </c>
      <c r="J101" s="31">
        <v>-2000.25</v>
      </c>
    </row>
    <row r="102" spans="1:10" ht="12.75" outlineLevel="1">
      <c r="A102" s="26" t="s">
        <v>299</v>
      </c>
      <c r="B102" s="29" t="s">
        <v>29</v>
      </c>
      <c r="C102" s="29" t="s">
        <v>30</v>
      </c>
      <c r="D102" s="29" t="s">
        <v>115</v>
      </c>
      <c r="E102" s="29" t="s">
        <v>8</v>
      </c>
      <c r="F102" s="29" t="s">
        <v>296</v>
      </c>
      <c r="G102" s="29" t="s">
        <v>297</v>
      </c>
      <c r="H102" s="30">
        <v>-159</v>
      </c>
      <c r="I102" s="30">
        <v>300</v>
      </c>
      <c r="J102" s="31">
        <v>459</v>
      </c>
    </row>
    <row r="103" spans="1:10" ht="12.75" outlineLevel="1">
      <c r="A103" s="26" t="s">
        <v>302</v>
      </c>
      <c r="B103" s="29" t="s">
        <v>29</v>
      </c>
      <c r="C103" s="29" t="s">
        <v>30</v>
      </c>
      <c r="D103" s="29" t="s">
        <v>115</v>
      </c>
      <c r="E103" s="29" t="s">
        <v>8</v>
      </c>
      <c r="F103" s="29" t="s">
        <v>881</v>
      </c>
      <c r="G103" s="29" t="s">
        <v>882</v>
      </c>
      <c r="H103" s="30">
        <v>0</v>
      </c>
      <c r="I103" s="30">
        <v>32.4</v>
      </c>
      <c r="J103" s="31">
        <v>32.4</v>
      </c>
    </row>
    <row r="104" spans="1:10" ht="12.75" outlineLevel="1">
      <c r="A104" s="26" t="s">
        <v>303</v>
      </c>
      <c r="B104" s="29" t="s">
        <v>29</v>
      </c>
      <c r="C104" s="29" t="s">
        <v>30</v>
      </c>
      <c r="D104" s="29" t="s">
        <v>115</v>
      </c>
      <c r="E104" s="29" t="s">
        <v>8</v>
      </c>
      <c r="F104" s="29" t="s">
        <v>152</v>
      </c>
      <c r="G104" s="29" t="s">
        <v>153</v>
      </c>
      <c r="H104" s="30">
        <v>7.5</v>
      </c>
      <c r="I104" s="30">
        <v>55</v>
      </c>
      <c r="J104" s="31">
        <v>47.5</v>
      </c>
    </row>
    <row r="105" spans="1:10" ht="12.75" outlineLevel="1">
      <c r="A105" s="26" t="s">
        <v>304</v>
      </c>
      <c r="B105" s="29" t="s">
        <v>29</v>
      </c>
      <c r="C105" s="29" t="s">
        <v>30</v>
      </c>
      <c r="D105" s="29" t="s">
        <v>115</v>
      </c>
      <c r="E105" s="29" t="s">
        <v>8</v>
      </c>
      <c r="F105" s="29" t="s">
        <v>300</v>
      </c>
      <c r="G105" s="29" t="s">
        <v>301</v>
      </c>
      <c r="H105" s="30">
        <v>0</v>
      </c>
      <c r="I105" s="30">
        <v>400.16</v>
      </c>
      <c r="J105" s="31">
        <v>400.16</v>
      </c>
    </row>
    <row r="106" spans="1:10" ht="12.75" outlineLevel="1">
      <c r="A106" s="26" t="s">
        <v>305</v>
      </c>
      <c r="B106" s="29" t="s">
        <v>29</v>
      </c>
      <c r="C106" s="29" t="s">
        <v>30</v>
      </c>
      <c r="D106" s="29" t="s">
        <v>115</v>
      </c>
      <c r="E106" s="29" t="s">
        <v>8</v>
      </c>
      <c r="F106" s="29" t="s">
        <v>161</v>
      </c>
      <c r="G106" s="29" t="s">
        <v>162</v>
      </c>
      <c r="H106" s="30">
        <v>1696.75</v>
      </c>
      <c r="I106" s="30">
        <v>2151.36</v>
      </c>
      <c r="J106" s="31">
        <v>454.61</v>
      </c>
    </row>
    <row r="107" spans="1:10" ht="12.75" outlineLevel="1">
      <c r="A107" s="26" t="s">
        <v>306</v>
      </c>
      <c r="B107" s="29" t="s">
        <v>29</v>
      </c>
      <c r="C107" s="29" t="s">
        <v>30</v>
      </c>
      <c r="D107" s="29" t="s">
        <v>115</v>
      </c>
      <c r="E107" s="29" t="s">
        <v>8</v>
      </c>
      <c r="F107" s="29" t="s">
        <v>164</v>
      </c>
      <c r="G107" s="29" t="s">
        <v>165</v>
      </c>
      <c r="H107" s="30">
        <v>99</v>
      </c>
      <c r="I107" s="30">
        <v>1083.26</v>
      </c>
      <c r="J107" s="31">
        <v>984.26</v>
      </c>
    </row>
    <row r="108" spans="1:10" ht="12.75" outlineLevel="1">
      <c r="A108" s="26" t="s">
        <v>307</v>
      </c>
      <c r="B108" s="29" t="s">
        <v>29</v>
      </c>
      <c r="C108" s="29" t="s">
        <v>30</v>
      </c>
      <c r="D108" s="29" t="s">
        <v>115</v>
      </c>
      <c r="E108" s="29" t="s">
        <v>8</v>
      </c>
      <c r="F108" s="29" t="s">
        <v>167</v>
      </c>
      <c r="G108" s="29" t="s">
        <v>168</v>
      </c>
      <c r="H108" s="30">
        <v>0</v>
      </c>
      <c r="I108" s="30">
        <v>345.84</v>
      </c>
      <c r="J108" s="31">
        <v>345.84</v>
      </c>
    </row>
    <row r="109" spans="1:10" ht="12.75" outlineLevel="1">
      <c r="A109" s="26" t="s">
        <v>308</v>
      </c>
      <c r="B109" s="29" t="s">
        <v>29</v>
      </c>
      <c r="C109" s="29" t="s">
        <v>30</v>
      </c>
      <c r="D109" s="29" t="s">
        <v>115</v>
      </c>
      <c r="E109" s="29" t="s">
        <v>8</v>
      </c>
      <c r="F109" s="29" t="s">
        <v>170</v>
      </c>
      <c r="G109" s="29" t="s">
        <v>171</v>
      </c>
      <c r="H109" s="30">
        <v>0</v>
      </c>
      <c r="I109" s="30">
        <v>430.94</v>
      </c>
      <c r="J109" s="31">
        <v>430.94</v>
      </c>
    </row>
    <row r="110" spans="1:10" ht="12.75" outlineLevel="1">
      <c r="A110" s="26" t="s">
        <v>309</v>
      </c>
      <c r="B110" s="29" t="s">
        <v>29</v>
      </c>
      <c r="C110" s="29" t="s">
        <v>30</v>
      </c>
      <c r="D110" s="29" t="s">
        <v>115</v>
      </c>
      <c r="E110" s="29" t="s">
        <v>8</v>
      </c>
      <c r="F110" s="29" t="s">
        <v>176</v>
      </c>
      <c r="G110" s="29" t="s">
        <v>177</v>
      </c>
      <c r="H110" s="30">
        <v>0</v>
      </c>
      <c r="I110" s="30">
        <v>-130</v>
      </c>
      <c r="J110" s="31">
        <v>-130</v>
      </c>
    </row>
    <row r="111" spans="1:10" ht="12.75" outlineLevel="1">
      <c r="A111" s="26" t="s">
        <v>310</v>
      </c>
      <c r="B111" s="29" t="s">
        <v>29</v>
      </c>
      <c r="C111" s="29" t="s">
        <v>30</v>
      </c>
      <c r="D111" s="29" t="s">
        <v>115</v>
      </c>
      <c r="E111" s="29" t="s">
        <v>8</v>
      </c>
      <c r="F111" s="29" t="s">
        <v>179</v>
      </c>
      <c r="G111" s="29" t="s">
        <v>180</v>
      </c>
      <c r="H111" s="30">
        <v>123.25</v>
      </c>
      <c r="I111" s="30">
        <v>0</v>
      </c>
      <c r="J111" s="31">
        <v>-123.25</v>
      </c>
    </row>
    <row r="112" spans="1:10" ht="12.75" outlineLevel="1">
      <c r="A112" s="26" t="s">
        <v>311</v>
      </c>
      <c r="B112" s="29" t="s">
        <v>29</v>
      </c>
      <c r="C112" s="29" t="s">
        <v>30</v>
      </c>
      <c r="D112" s="29" t="s">
        <v>115</v>
      </c>
      <c r="E112" s="29" t="s">
        <v>8</v>
      </c>
      <c r="F112" s="29" t="s">
        <v>182</v>
      </c>
      <c r="G112" s="29" t="s">
        <v>183</v>
      </c>
      <c r="H112" s="30">
        <v>751.25</v>
      </c>
      <c r="I112" s="30">
        <v>0</v>
      </c>
      <c r="J112" s="31">
        <v>-751.25</v>
      </c>
    </row>
    <row r="113" spans="1:10" ht="12.75" outlineLevel="1">
      <c r="A113" s="26" t="s">
        <v>314</v>
      </c>
      <c r="B113" s="29" t="s">
        <v>29</v>
      </c>
      <c r="C113" s="29" t="s">
        <v>30</v>
      </c>
      <c r="D113" s="29" t="s">
        <v>115</v>
      </c>
      <c r="E113" s="29" t="s">
        <v>8</v>
      </c>
      <c r="F113" s="29" t="s">
        <v>185</v>
      </c>
      <c r="G113" s="29" t="s">
        <v>186</v>
      </c>
      <c r="H113" s="30">
        <v>4295.5</v>
      </c>
      <c r="I113" s="30">
        <v>0</v>
      </c>
      <c r="J113" s="31">
        <v>-4295.5</v>
      </c>
    </row>
    <row r="114" spans="1:10" ht="12.75" outlineLevel="1">
      <c r="A114" s="26" t="s">
        <v>315</v>
      </c>
      <c r="B114" s="29" t="s">
        <v>29</v>
      </c>
      <c r="C114" s="29" t="s">
        <v>30</v>
      </c>
      <c r="D114" s="29" t="s">
        <v>115</v>
      </c>
      <c r="E114" s="29" t="s">
        <v>8</v>
      </c>
      <c r="F114" s="29" t="s">
        <v>188</v>
      </c>
      <c r="G114" s="29" t="s">
        <v>189</v>
      </c>
      <c r="H114" s="30">
        <v>12554.25</v>
      </c>
      <c r="I114" s="30">
        <v>3300</v>
      </c>
      <c r="J114" s="31">
        <v>-9254.25</v>
      </c>
    </row>
    <row r="115" spans="1:10" ht="12.75" outlineLevel="1">
      <c r="A115" s="26" t="s">
        <v>318</v>
      </c>
      <c r="B115" s="29" t="s">
        <v>29</v>
      </c>
      <c r="C115" s="29" t="s">
        <v>30</v>
      </c>
      <c r="D115" s="29" t="s">
        <v>115</v>
      </c>
      <c r="E115" s="29" t="s">
        <v>8</v>
      </c>
      <c r="F115" s="29" t="s">
        <v>191</v>
      </c>
      <c r="G115" s="29" t="s">
        <v>192</v>
      </c>
      <c r="H115" s="30">
        <v>4875.25</v>
      </c>
      <c r="I115" s="30">
        <v>1514.09</v>
      </c>
      <c r="J115" s="31">
        <v>-3361.16</v>
      </c>
    </row>
    <row r="116" spans="1:10" ht="12.75" outlineLevel="1">
      <c r="A116" s="26" t="s">
        <v>319</v>
      </c>
      <c r="B116" s="29" t="s">
        <v>29</v>
      </c>
      <c r="C116" s="29" t="s">
        <v>30</v>
      </c>
      <c r="D116" s="29" t="s">
        <v>115</v>
      </c>
      <c r="E116" s="29" t="s">
        <v>8</v>
      </c>
      <c r="F116" s="29" t="s">
        <v>316</v>
      </c>
      <c r="G116" s="29" t="s">
        <v>317</v>
      </c>
      <c r="H116" s="30">
        <v>0</v>
      </c>
      <c r="I116" s="30">
        <v>-42.49</v>
      </c>
      <c r="J116" s="31">
        <v>-42.49</v>
      </c>
    </row>
    <row r="117" spans="1:10" ht="12.75" outlineLevel="1">
      <c r="A117" s="26" t="s">
        <v>320</v>
      </c>
      <c r="B117" s="29" t="s">
        <v>29</v>
      </c>
      <c r="C117" s="29" t="s">
        <v>30</v>
      </c>
      <c r="D117" s="29" t="s">
        <v>115</v>
      </c>
      <c r="E117" s="29" t="s">
        <v>8</v>
      </c>
      <c r="F117" s="29" t="s">
        <v>194</v>
      </c>
      <c r="G117" s="29" t="s">
        <v>195</v>
      </c>
      <c r="H117" s="30">
        <v>550</v>
      </c>
      <c r="I117" s="30">
        <v>0</v>
      </c>
      <c r="J117" s="31">
        <v>-550</v>
      </c>
    </row>
    <row r="118" spans="1:10" ht="12.75" outlineLevel="1">
      <c r="A118" s="26" t="s">
        <v>323</v>
      </c>
      <c r="B118" s="29" t="s">
        <v>29</v>
      </c>
      <c r="C118" s="29" t="s">
        <v>30</v>
      </c>
      <c r="D118" s="29" t="s">
        <v>115</v>
      </c>
      <c r="E118" s="29" t="s">
        <v>8</v>
      </c>
      <c r="F118" s="29" t="s">
        <v>197</v>
      </c>
      <c r="G118" s="29" t="s">
        <v>198</v>
      </c>
      <c r="H118" s="30">
        <v>1451.25</v>
      </c>
      <c r="I118" s="30">
        <v>0</v>
      </c>
      <c r="J118" s="31">
        <v>-1451.25</v>
      </c>
    </row>
    <row r="119" spans="1:10" ht="12.75" outlineLevel="1">
      <c r="A119" s="26" t="s">
        <v>324</v>
      </c>
      <c r="B119" s="29" t="s">
        <v>29</v>
      </c>
      <c r="C119" s="29" t="s">
        <v>30</v>
      </c>
      <c r="D119" s="29" t="s">
        <v>200</v>
      </c>
      <c r="E119" s="29" t="s">
        <v>9</v>
      </c>
      <c r="F119" s="29" t="s">
        <v>201</v>
      </c>
      <c r="G119" s="29" t="s">
        <v>202</v>
      </c>
      <c r="H119" s="30">
        <v>-19250</v>
      </c>
      <c r="I119" s="30">
        <v>-17096</v>
      </c>
      <c r="J119" s="31">
        <v>2154</v>
      </c>
    </row>
    <row r="120" spans="1:10" ht="12.75" outlineLevel="1">
      <c r="A120" s="26" t="s">
        <v>325</v>
      </c>
      <c r="B120" s="29" t="s">
        <v>29</v>
      </c>
      <c r="C120" s="29" t="s">
        <v>30</v>
      </c>
      <c r="D120" s="29" t="s">
        <v>200</v>
      </c>
      <c r="E120" s="29" t="s">
        <v>9</v>
      </c>
      <c r="F120" s="29" t="s">
        <v>326</v>
      </c>
      <c r="G120" s="29" t="s">
        <v>327</v>
      </c>
      <c r="H120" s="30">
        <v>0</v>
      </c>
      <c r="I120" s="30">
        <v>-164.5</v>
      </c>
      <c r="J120" s="31">
        <v>-164.5</v>
      </c>
    </row>
    <row r="121" spans="1:10" ht="12.75" outlineLevel="1">
      <c r="A121" s="26" t="s">
        <v>328</v>
      </c>
      <c r="B121" s="29" t="s">
        <v>29</v>
      </c>
      <c r="C121" s="29" t="s">
        <v>30</v>
      </c>
      <c r="D121" s="29" t="s">
        <v>200</v>
      </c>
      <c r="E121" s="29" t="s">
        <v>9</v>
      </c>
      <c r="F121" s="29" t="s">
        <v>210</v>
      </c>
      <c r="G121" s="29" t="s">
        <v>211</v>
      </c>
      <c r="H121" s="30">
        <v>-158196.75</v>
      </c>
      <c r="I121" s="30">
        <v>-157470.82</v>
      </c>
      <c r="J121" s="31">
        <v>725.93</v>
      </c>
    </row>
    <row r="122" spans="1:10" ht="12.75" outlineLevel="1">
      <c r="A122" s="26" t="s">
        <v>329</v>
      </c>
      <c r="B122" s="29" t="s">
        <v>29</v>
      </c>
      <c r="C122" s="29" t="s">
        <v>30</v>
      </c>
      <c r="D122" s="29" t="s">
        <v>200</v>
      </c>
      <c r="E122" s="29" t="s">
        <v>9</v>
      </c>
      <c r="F122" s="29" t="s">
        <v>213</v>
      </c>
      <c r="G122" s="29" t="s">
        <v>214</v>
      </c>
      <c r="H122" s="30">
        <v>-1500</v>
      </c>
      <c r="I122" s="30">
        <v>-99</v>
      </c>
      <c r="J122" s="31">
        <v>1401</v>
      </c>
    </row>
    <row r="123" spans="1:10" ht="12.75" outlineLevel="1">
      <c r="A123" s="26" t="s">
        <v>330</v>
      </c>
      <c r="B123" s="29" t="s">
        <v>29</v>
      </c>
      <c r="C123" s="29" t="s">
        <v>30</v>
      </c>
      <c r="D123" s="29" t="s">
        <v>200</v>
      </c>
      <c r="E123" s="29" t="s">
        <v>9</v>
      </c>
      <c r="F123" s="29" t="s">
        <v>331</v>
      </c>
      <c r="G123" s="29" t="s">
        <v>332</v>
      </c>
      <c r="H123" s="30">
        <v>0</v>
      </c>
      <c r="I123" s="30">
        <v>-276</v>
      </c>
      <c r="J123" s="31">
        <v>-276</v>
      </c>
    </row>
    <row r="124" spans="1:10" ht="12.75" outlineLevel="1">
      <c r="A124" s="26" t="s">
        <v>333</v>
      </c>
      <c r="B124" s="29" t="s">
        <v>29</v>
      </c>
      <c r="C124" s="29" t="s">
        <v>30</v>
      </c>
      <c r="D124" s="29" t="s">
        <v>200</v>
      </c>
      <c r="E124" s="29" t="s">
        <v>9</v>
      </c>
      <c r="F124" s="29" t="s">
        <v>334</v>
      </c>
      <c r="G124" s="29" t="s">
        <v>335</v>
      </c>
      <c r="H124" s="30">
        <v>-42500</v>
      </c>
      <c r="I124" s="30">
        <v>-40811.64</v>
      </c>
      <c r="J124" s="31">
        <v>1688.36</v>
      </c>
    </row>
    <row r="125" spans="1:10" ht="12.75" outlineLevel="1">
      <c r="A125" s="26" t="s">
        <v>336</v>
      </c>
      <c r="B125" s="29" t="s">
        <v>29</v>
      </c>
      <c r="C125" s="29" t="s">
        <v>30</v>
      </c>
      <c r="D125" s="29" t="s">
        <v>200</v>
      </c>
      <c r="E125" s="29" t="s">
        <v>9</v>
      </c>
      <c r="F125" s="29" t="s">
        <v>219</v>
      </c>
      <c r="G125" s="29" t="s">
        <v>211</v>
      </c>
      <c r="H125" s="30">
        <v>-208380.25</v>
      </c>
      <c r="I125" s="30">
        <v>-184610.3</v>
      </c>
      <c r="J125" s="31">
        <v>23769.95</v>
      </c>
    </row>
    <row r="126" spans="1:10" ht="12.75" outlineLevel="1">
      <c r="A126" s="26" t="s">
        <v>337</v>
      </c>
      <c r="B126" s="29" t="s">
        <v>29</v>
      </c>
      <c r="C126" s="29" t="s">
        <v>30</v>
      </c>
      <c r="D126" s="29" t="s">
        <v>200</v>
      </c>
      <c r="E126" s="29" t="s">
        <v>9</v>
      </c>
      <c r="F126" s="29" t="s">
        <v>338</v>
      </c>
      <c r="G126" s="29" t="s">
        <v>214</v>
      </c>
      <c r="H126" s="30">
        <v>-49666</v>
      </c>
      <c r="I126" s="30">
        <v>-49088.74</v>
      </c>
      <c r="J126" s="31">
        <v>577.26</v>
      </c>
    </row>
    <row r="127" spans="1:10" ht="12.75" outlineLevel="1">
      <c r="A127" s="26" t="s">
        <v>339</v>
      </c>
      <c r="B127" s="29" t="s">
        <v>29</v>
      </c>
      <c r="C127" s="29" t="s">
        <v>30</v>
      </c>
      <c r="D127" s="29" t="s">
        <v>200</v>
      </c>
      <c r="E127" s="29" t="s">
        <v>9</v>
      </c>
      <c r="F127" s="29" t="s">
        <v>340</v>
      </c>
      <c r="G127" s="29" t="s">
        <v>341</v>
      </c>
      <c r="H127" s="30">
        <v>0</v>
      </c>
      <c r="I127" s="30">
        <v>-1877.88</v>
      </c>
      <c r="J127" s="31">
        <v>-1877.88</v>
      </c>
    </row>
    <row r="128" spans="1:10" ht="12.75" outlineLevel="1">
      <c r="A128" s="26" t="s">
        <v>342</v>
      </c>
      <c r="B128" s="29" t="s">
        <v>29</v>
      </c>
      <c r="C128" s="29" t="s">
        <v>30</v>
      </c>
      <c r="D128" s="29" t="s">
        <v>200</v>
      </c>
      <c r="E128" s="29" t="s">
        <v>9</v>
      </c>
      <c r="F128" s="29" t="s">
        <v>346</v>
      </c>
      <c r="G128" s="29" t="s">
        <v>347</v>
      </c>
      <c r="H128" s="30">
        <v>-2040</v>
      </c>
      <c r="I128" s="30">
        <v>-1119.2</v>
      </c>
      <c r="J128" s="31">
        <v>920.8</v>
      </c>
    </row>
    <row r="129" spans="1:10" ht="12.75" outlineLevel="1">
      <c r="A129" s="26" t="s">
        <v>345</v>
      </c>
      <c r="B129" s="29" t="s">
        <v>29</v>
      </c>
      <c r="C129" s="29" t="s">
        <v>31</v>
      </c>
      <c r="D129" s="29" t="s">
        <v>51</v>
      </c>
      <c r="E129" s="29" t="s">
        <v>5</v>
      </c>
      <c r="F129" s="29" t="s">
        <v>53</v>
      </c>
      <c r="G129" s="29" t="s">
        <v>54</v>
      </c>
      <c r="H129" s="30">
        <v>432731.75</v>
      </c>
      <c r="I129" s="30">
        <v>414324.83</v>
      </c>
      <c r="J129" s="31">
        <v>-18406.92</v>
      </c>
    </row>
    <row r="130" spans="1:10" ht="12.75" outlineLevel="1">
      <c r="A130" s="26" t="s">
        <v>348</v>
      </c>
      <c r="B130" s="29" t="s">
        <v>29</v>
      </c>
      <c r="C130" s="29" t="s">
        <v>31</v>
      </c>
      <c r="D130" s="29" t="s">
        <v>51</v>
      </c>
      <c r="E130" s="29" t="s">
        <v>5</v>
      </c>
      <c r="F130" s="29" t="s">
        <v>222</v>
      </c>
      <c r="G130" s="29" t="s">
        <v>223</v>
      </c>
      <c r="H130" s="30">
        <v>2518.5</v>
      </c>
      <c r="I130" s="30">
        <v>1291.47</v>
      </c>
      <c r="J130" s="31">
        <v>-1227.03</v>
      </c>
    </row>
    <row r="131" spans="1:10" ht="12.75" outlineLevel="1">
      <c r="A131" s="26" t="s">
        <v>349</v>
      </c>
      <c r="B131" s="29" t="s">
        <v>29</v>
      </c>
      <c r="C131" s="29" t="s">
        <v>31</v>
      </c>
      <c r="D131" s="29" t="s">
        <v>51</v>
      </c>
      <c r="E131" s="29" t="s">
        <v>5</v>
      </c>
      <c r="F131" s="29" t="s">
        <v>56</v>
      </c>
      <c r="G131" s="29" t="s">
        <v>57</v>
      </c>
      <c r="H131" s="30">
        <v>136.5</v>
      </c>
      <c r="I131" s="30">
        <v>825.78</v>
      </c>
      <c r="J131" s="31">
        <v>689.28</v>
      </c>
    </row>
    <row r="132" spans="1:10" ht="12.75" outlineLevel="1">
      <c r="A132" s="26" t="s">
        <v>350</v>
      </c>
      <c r="B132" s="29" t="s">
        <v>29</v>
      </c>
      <c r="C132" s="29" t="s">
        <v>31</v>
      </c>
      <c r="D132" s="29" t="s">
        <v>51</v>
      </c>
      <c r="E132" s="29" t="s">
        <v>5</v>
      </c>
      <c r="F132" s="29" t="s">
        <v>353</v>
      </c>
      <c r="G132" s="29" t="s">
        <v>354</v>
      </c>
      <c r="H132" s="30">
        <v>2441.25</v>
      </c>
      <c r="I132" s="30">
        <v>1990.25</v>
      </c>
      <c r="J132" s="31">
        <v>-451</v>
      </c>
    </row>
    <row r="133" spans="1:10" ht="12.75" outlineLevel="1">
      <c r="A133" s="26" t="s">
        <v>351</v>
      </c>
      <c r="B133" s="29" t="s">
        <v>29</v>
      </c>
      <c r="C133" s="29" t="s">
        <v>31</v>
      </c>
      <c r="D133" s="29" t="s">
        <v>51</v>
      </c>
      <c r="E133" s="29" t="s">
        <v>5</v>
      </c>
      <c r="F133" s="29" t="s">
        <v>62</v>
      </c>
      <c r="G133" s="29" t="s">
        <v>63</v>
      </c>
      <c r="H133" s="30">
        <v>33584.5</v>
      </c>
      <c r="I133" s="30">
        <v>32488.44</v>
      </c>
      <c r="J133" s="31">
        <v>-1096.06</v>
      </c>
    </row>
    <row r="134" spans="1:10" ht="12.75" outlineLevel="1">
      <c r="A134" s="26" t="s">
        <v>352</v>
      </c>
      <c r="B134" s="29" t="s">
        <v>29</v>
      </c>
      <c r="C134" s="29" t="s">
        <v>31</v>
      </c>
      <c r="D134" s="29" t="s">
        <v>51</v>
      </c>
      <c r="E134" s="29" t="s">
        <v>5</v>
      </c>
      <c r="F134" s="29" t="s">
        <v>65</v>
      </c>
      <c r="G134" s="29" t="s">
        <v>66</v>
      </c>
      <c r="H134" s="30">
        <v>84877</v>
      </c>
      <c r="I134" s="30">
        <v>75736.98</v>
      </c>
      <c r="J134" s="31">
        <v>-9140.02</v>
      </c>
    </row>
    <row r="135" spans="1:10" ht="12.75" outlineLevel="1">
      <c r="A135" s="26" t="s">
        <v>355</v>
      </c>
      <c r="B135" s="29" t="s">
        <v>29</v>
      </c>
      <c r="C135" s="29" t="s">
        <v>31</v>
      </c>
      <c r="D135" s="29" t="s">
        <v>51</v>
      </c>
      <c r="E135" s="29" t="s">
        <v>5</v>
      </c>
      <c r="F135" s="29" t="s">
        <v>234</v>
      </c>
      <c r="G135" s="29" t="s">
        <v>235</v>
      </c>
      <c r="H135" s="30">
        <v>0</v>
      </c>
      <c r="I135" s="30">
        <v>-4074.5</v>
      </c>
      <c r="J135" s="31">
        <v>-4074.5</v>
      </c>
    </row>
    <row r="136" spans="1:10" ht="12.75" outlineLevel="1">
      <c r="A136" s="26" t="s">
        <v>356</v>
      </c>
      <c r="B136" s="29" t="s">
        <v>29</v>
      </c>
      <c r="C136" s="29" t="s">
        <v>31</v>
      </c>
      <c r="D136" s="29" t="s">
        <v>51</v>
      </c>
      <c r="E136" s="29" t="s">
        <v>5</v>
      </c>
      <c r="F136" s="29" t="s">
        <v>68</v>
      </c>
      <c r="G136" s="29" t="s">
        <v>69</v>
      </c>
      <c r="H136" s="30">
        <v>0</v>
      </c>
      <c r="I136" s="30">
        <v>4374</v>
      </c>
      <c r="J136" s="31">
        <v>4374</v>
      </c>
    </row>
    <row r="137" spans="1:10" ht="12.75" outlineLevel="1">
      <c r="A137" s="26" t="s">
        <v>357</v>
      </c>
      <c r="B137" s="29" t="s">
        <v>29</v>
      </c>
      <c r="C137" s="29" t="s">
        <v>31</v>
      </c>
      <c r="D137" s="29" t="s">
        <v>51</v>
      </c>
      <c r="E137" s="29" t="s">
        <v>5</v>
      </c>
      <c r="F137" s="29" t="s">
        <v>238</v>
      </c>
      <c r="G137" s="29" t="s">
        <v>239</v>
      </c>
      <c r="H137" s="30">
        <v>0</v>
      </c>
      <c r="I137" s="30">
        <v>136.9</v>
      </c>
      <c r="J137" s="31">
        <v>136.9</v>
      </c>
    </row>
    <row r="138" spans="1:10" ht="12.75" outlineLevel="1">
      <c r="A138" s="26" t="s">
        <v>358</v>
      </c>
      <c r="B138" s="29" t="s">
        <v>29</v>
      </c>
      <c r="C138" s="29" t="s">
        <v>31</v>
      </c>
      <c r="D138" s="29" t="s">
        <v>51</v>
      </c>
      <c r="E138" s="29" t="s">
        <v>5</v>
      </c>
      <c r="F138" s="29" t="s">
        <v>71</v>
      </c>
      <c r="G138" s="29" t="s">
        <v>72</v>
      </c>
      <c r="H138" s="30">
        <v>-396.25</v>
      </c>
      <c r="I138" s="30">
        <v>-32925</v>
      </c>
      <c r="J138" s="31">
        <v>-32528.75</v>
      </c>
    </row>
    <row r="139" spans="1:10" ht="12.75" outlineLevel="1">
      <c r="A139" s="26" t="s">
        <v>359</v>
      </c>
      <c r="B139" s="29" t="s">
        <v>29</v>
      </c>
      <c r="C139" s="29" t="s">
        <v>31</v>
      </c>
      <c r="D139" s="29" t="s">
        <v>51</v>
      </c>
      <c r="E139" s="29" t="s">
        <v>5</v>
      </c>
      <c r="F139" s="29" t="s">
        <v>242</v>
      </c>
      <c r="G139" s="29" t="s">
        <v>243</v>
      </c>
      <c r="H139" s="30">
        <v>0</v>
      </c>
      <c r="I139" s="30">
        <v>55</v>
      </c>
      <c r="J139" s="31">
        <v>55</v>
      </c>
    </row>
    <row r="140" spans="1:10" ht="12.75" outlineLevel="1">
      <c r="A140" s="26" t="s">
        <v>360</v>
      </c>
      <c r="B140" s="29" t="s">
        <v>29</v>
      </c>
      <c r="C140" s="29" t="s">
        <v>31</v>
      </c>
      <c r="D140" s="29" t="s">
        <v>51</v>
      </c>
      <c r="E140" s="29" t="s">
        <v>5</v>
      </c>
      <c r="F140" s="29" t="s">
        <v>366</v>
      </c>
      <c r="G140" s="29" t="s">
        <v>367</v>
      </c>
      <c r="H140" s="30">
        <v>0</v>
      </c>
      <c r="I140" s="30">
        <v>-312</v>
      </c>
      <c r="J140" s="31">
        <v>-312</v>
      </c>
    </row>
    <row r="141" spans="1:10" ht="12.75" outlineLevel="1">
      <c r="A141" s="26" t="s">
        <v>361</v>
      </c>
      <c r="B141" s="29" t="s">
        <v>29</v>
      </c>
      <c r="C141" s="29" t="s">
        <v>31</v>
      </c>
      <c r="D141" s="29" t="s">
        <v>51</v>
      </c>
      <c r="E141" s="29" t="s">
        <v>5</v>
      </c>
      <c r="F141" s="29" t="s">
        <v>74</v>
      </c>
      <c r="G141" s="29" t="s">
        <v>75</v>
      </c>
      <c r="H141" s="30">
        <v>5000</v>
      </c>
      <c r="I141" s="30">
        <v>0</v>
      </c>
      <c r="J141" s="31">
        <v>-5000</v>
      </c>
    </row>
    <row r="142" spans="1:10" ht="12.75" outlineLevel="1">
      <c r="A142" s="26" t="s">
        <v>362</v>
      </c>
      <c r="B142" s="29" t="s">
        <v>29</v>
      </c>
      <c r="C142" s="29" t="s">
        <v>31</v>
      </c>
      <c r="D142" s="29" t="s">
        <v>51</v>
      </c>
      <c r="E142" s="29" t="s">
        <v>5</v>
      </c>
      <c r="F142" s="29" t="s">
        <v>370</v>
      </c>
      <c r="G142" s="29" t="s">
        <v>371</v>
      </c>
      <c r="H142" s="30">
        <v>0</v>
      </c>
      <c r="I142" s="30">
        <v>100</v>
      </c>
      <c r="J142" s="31">
        <v>100</v>
      </c>
    </row>
    <row r="143" spans="1:10" ht="12.75" outlineLevel="1">
      <c r="A143" s="26" t="s">
        <v>365</v>
      </c>
      <c r="B143" s="29" t="s">
        <v>29</v>
      </c>
      <c r="C143" s="29" t="s">
        <v>31</v>
      </c>
      <c r="D143" s="29" t="s">
        <v>51</v>
      </c>
      <c r="E143" s="29" t="s">
        <v>5</v>
      </c>
      <c r="F143" s="29" t="s">
        <v>246</v>
      </c>
      <c r="G143" s="29" t="s">
        <v>247</v>
      </c>
      <c r="H143" s="30">
        <v>0</v>
      </c>
      <c r="I143" s="30">
        <v>486</v>
      </c>
      <c r="J143" s="31">
        <v>486</v>
      </c>
    </row>
    <row r="144" spans="1:10" ht="12.75" outlineLevel="1">
      <c r="A144" s="26" t="s">
        <v>368</v>
      </c>
      <c r="B144" s="29" t="s">
        <v>29</v>
      </c>
      <c r="C144" s="29" t="s">
        <v>31</v>
      </c>
      <c r="D144" s="29" t="s">
        <v>51</v>
      </c>
      <c r="E144" s="29" t="s">
        <v>5</v>
      </c>
      <c r="F144" s="29" t="s">
        <v>373</v>
      </c>
      <c r="G144" s="29" t="s">
        <v>374</v>
      </c>
      <c r="H144" s="30">
        <v>0</v>
      </c>
      <c r="I144" s="30">
        <v>-2.81</v>
      </c>
      <c r="J144" s="31">
        <v>-2.81</v>
      </c>
    </row>
    <row r="145" spans="1:10" ht="12.75" outlineLevel="1">
      <c r="A145" s="26" t="s">
        <v>369</v>
      </c>
      <c r="B145" s="29" t="s">
        <v>29</v>
      </c>
      <c r="C145" s="29" t="s">
        <v>31</v>
      </c>
      <c r="D145" s="29" t="s">
        <v>51</v>
      </c>
      <c r="E145" s="29" t="s">
        <v>5</v>
      </c>
      <c r="F145" s="29" t="s">
        <v>376</v>
      </c>
      <c r="G145" s="29" t="s">
        <v>377</v>
      </c>
      <c r="H145" s="30">
        <v>727.25</v>
      </c>
      <c r="I145" s="30">
        <v>4709.9</v>
      </c>
      <c r="J145" s="31">
        <v>3982.65</v>
      </c>
    </row>
    <row r="146" spans="1:10" ht="12.75" outlineLevel="1">
      <c r="A146" s="26" t="s">
        <v>372</v>
      </c>
      <c r="B146" s="29" t="s">
        <v>29</v>
      </c>
      <c r="C146" s="29" t="s">
        <v>31</v>
      </c>
      <c r="D146" s="29" t="s">
        <v>51</v>
      </c>
      <c r="E146" s="29" t="s">
        <v>5</v>
      </c>
      <c r="F146" s="29" t="s">
        <v>249</v>
      </c>
      <c r="G146" s="29" t="s">
        <v>250</v>
      </c>
      <c r="H146" s="30">
        <v>22.75</v>
      </c>
      <c r="I146" s="30">
        <v>0</v>
      </c>
      <c r="J146" s="31">
        <v>-22.75</v>
      </c>
    </row>
    <row r="147" spans="1:10" ht="12.75" outlineLevel="1">
      <c r="A147" s="26" t="s">
        <v>375</v>
      </c>
      <c r="B147" s="29" t="s">
        <v>29</v>
      </c>
      <c r="C147" s="29" t="s">
        <v>31</v>
      </c>
      <c r="D147" s="29" t="s">
        <v>51</v>
      </c>
      <c r="E147" s="29" t="s">
        <v>5</v>
      </c>
      <c r="F147" s="29" t="s">
        <v>380</v>
      </c>
      <c r="G147" s="29" t="s">
        <v>381</v>
      </c>
      <c r="H147" s="30">
        <v>16.5</v>
      </c>
      <c r="I147" s="30">
        <v>0</v>
      </c>
      <c r="J147" s="31">
        <v>-16.5</v>
      </c>
    </row>
    <row r="148" spans="1:10" ht="12.75" outlineLevel="1">
      <c r="A148" s="26" t="s">
        <v>378</v>
      </c>
      <c r="B148" s="29" t="s">
        <v>29</v>
      </c>
      <c r="C148" s="29" t="s">
        <v>31</v>
      </c>
      <c r="D148" s="29" t="s">
        <v>51</v>
      </c>
      <c r="E148" s="29" t="s">
        <v>5</v>
      </c>
      <c r="F148" s="29" t="s">
        <v>383</v>
      </c>
      <c r="G148" s="29" t="s">
        <v>384</v>
      </c>
      <c r="H148" s="30">
        <v>0</v>
      </c>
      <c r="I148" s="30">
        <v>32925.02</v>
      </c>
      <c r="J148" s="31">
        <v>32925.02</v>
      </c>
    </row>
    <row r="149" spans="1:10" ht="12.75" outlineLevel="1">
      <c r="A149" s="26" t="s">
        <v>379</v>
      </c>
      <c r="B149" s="29" t="s">
        <v>29</v>
      </c>
      <c r="C149" s="29" t="s">
        <v>31</v>
      </c>
      <c r="D149" s="29" t="s">
        <v>51</v>
      </c>
      <c r="E149" s="29" t="s">
        <v>5</v>
      </c>
      <c r="F149" s="29" t="s">
        <v>77</v>
      </c>
      <c r="G149" s="29" t="s">
        <v>78</v>
      </c>
      <c r="H149" s="30">
        <v>0</v>
      </c>
      <c r="I149" s="30">
        <v>283.77</v>
      </c>
      <c r="J149" s="31">
        <v>283.77</v>
      </c>
    </row>
    <row r="150" spans="1:10" ht="12.75" outlineLevel="1">
      <c r="A150" s="26" t="s">
        <v>382</v>
      </c>
      <c r="B150" s="29" t="s">
        <v>29</v>
      </c>
      <c r="C150" s="29" t="s">
        <v>31</v>
      </c>
      <c r="D150" s="29" t="s">
        <v>51</v>
      </c>
      <c r="E150" s="29" t="s">
        <v>5</v>
      </c>
      <c r="F150" s="29" t="s">
        <v>387</v>
      </c>
      <c r="G150" s="29" t="s">
        <v>388</v>
      </c>
      <c r="H150" s="30">
        <v>6.75</v>
      </c>
      <c r="I150" s="30">
        <v>0</v>
      </c>
      <c r="J150" s="31">
        <v>-6.75</v>
      </c>
    </row>
    <row r="151" spans="1:10" ht="12.75" outlineLevel="1">
      <c r="A151" s="26" t="s">
        <v>385</v>
      </c>
      <c r="B151" s="29" t="s">
        <v>29</v>
      </c>
      <c r="C151" s="29" t="s">
        <v>31</v>
      </c>
      <c r="D151" s="29" t="s">
        <v>51</v>
      </c>
      <c r="E151" s="29" t="s">
        <v>5</v>
      </c>
      <c r="F151" s="29" t="s">
        <v>80</v>
      </c>
      <c r="G151" s="29" t="s">
        <v>81</v>
      </c>
      <c r="H151" s="30">
        <v>555.75</v>
      </c>
      <c r="I151" s="30">
        <v>0</v>
      </c>
      <c r="J151" s="31">
        <v>-555.75</v>
      </c>
    </row>
    <row r="152" spans="1:10" ht="12.75" outlineLevel="1">
      <c r="A152" s="26" t="s">
        <v>386</v>
      </c>
      <c r="B152" s="29" t="s">
        <v>29</v>
      </c>
      <c r="C152" s="29" t="s">
        <v>31</v>
      </c>
      <c r="D152" s="29" t="s">
        <v>51</v>
      </c>
      <c r="E152" s="29" t="s">
        <v>5</v>
      </c>
      <c r="F152" s="29" t="s">
        <v>391</v>
      </c>
      <c r="G152" s="29" t="s">
        <v>392</v>
      </c>
      <c r="H152" s="30">
        <v>0</v>
      </c>
      <c r="I152" s="30">
        <v>945.08</v>
      </c>
      <c r="J152" s="31">
        <v>945.08</v>
      </c>
    </row>
    <row r="153" spans="1:10" ht="12.75" outlineLevel="1">
      <c r="A153" s="26" t="s">
        <v>389</v>
      </c>
      <c r="B153" s="29" t="s">
        <v>29</v>
      </c>
      <c r="C153" s="29" t="s">
        <v>31</v>
      </c>
      <c r="D153" s="29" t="s">
        <v>83</v>
      </c>
      <c r="E153" s="29" t="s">
        <v>6</v>
      </c>
      <c r="F153" s="29" t="s">
        <v>90</v>
      </c>
      <c r="G153" s="29" t="s">
        <v>91</v>
      </c>
      <c r="H153" s="30">
        <v>11500</v>
      </c>
      <c r="I153" s="30">
        <v>12393.51</v>
      </c>
      <c r="J153" s="31">
        <v>893.51</v>
      </c>
    </row>
    <row r="154" spans="1:10" ht="12.75" outlineLevel="1">
      <c r="A154" s="26" t="s">
        <v>390</v>
      </c>
      <c r="B154" s="29" t="s">
        <v>29</v>
      </c>
      <c r="C154" s="29" t="s">
        <v>31</v>
      </c>
      <c r="D154" s="29" t="s">
        <v>83</v>
      </c>
      <c r="E154" s="29" t="s">
        <v>6</v>
      </c>
      <c r="F154" s="29" t="s">
        <v>417</v>
      </c>
      <c r="G154" s="29" t="s">
        <v>418</v>
      </c>
      <c r="H154" s="30">
        <v>12080</v>
      </c>
      <c r="I154" s="30">
        <v>4800.18</v>
      </c>
      <c r="J154" s="31">
        <v>-7279.82</v>
      </c>
    </row>
    <row r="155" spans="1:10" ht="12.75" outlineLevel="1">
      <c r="A155" s="26" t="s">
        <v>393</v>
      </c>
      <c r="B155" s="29" t="s">
        <v>29</v>
      </c>
      <c r="C155" s="29" t="s">
        <v>31</v>
      </c>
      <c r="D155" s="29" t="s">
        <v>83</v>
      </c>
      <c r="E155" s="29" t="s">
        <v>6</v>
      </c>
      <c r="F155" s="29" t="s">
        <v>425</v>
      </c>
      <c r="G155" s="29" t="s">
        <v>426</v>
      </c>
      <c r="H155" s="30">
        <v>0</v>
      </c>
      <c r="I155" s="30">
        <v>3814.23</v>
      </c>
      <c r="J155" s="31">
        <v>3814.23</v>
      </c>
    </row>
    <row r="156" spans="1:10" ht="12.75" outlineLevel="1">
      <c r="A156" s="26" t="s">
        <v>395</v>
      </c>
      <c r="B156" s="29" t="s">
        <v>29</v>
      </c>
      <c r="C156" s="29" t="s">
        <v>31</v>
      </c>
      <c r="D156" s="29" t="s">
        <v>83</v>
      </c>
      <c r="E156" s="29" t="s">
        <v>6</v>
      </c>
      <c r="F156" s="29" t="s">
        <v>96</v>
      </c>
      <c r="G156" s="29" t="s">
        <v>97</v>
      </c>
      <c r="H156" s="30">
        <v>8359.92</v>
      </c>
      <c r="I156" s="30">
        <v>5486.98</v>
      </c>
      <c r="J156" s="31">
        <v>-2872.94</v>
      </c>
    </row>
    <row r="157" spans="1:10" ht="12.75" outlineLevel="1">
      <c r="A157" s="26" t="s">
        <v>398</v>
      </c>
      <c r="B157" s="29" t="s">
        <v>29</v>
      </c>
      <c r="C157" s="29" t="s">
        <v>31</v>
      </c>
      <c r="D157" s="29" t="s">
        <v>83</v>
      </c>
      <c r="E157" s="29" t="s">
        <v>6</v>
      </c>
      <c r="F157" s="29" t="s">
        <v>102</v>
      </c>
      <c r="G157" s="29" t="s">
        <v>103</v>
      </c>
      <c r="H157" s="30">
        <v>7248</v>
      </c>
      <c r="I157" s="30">
        <v>4764.06</v>
      </c>
      <c r="J157" s="31">
        <v>-2483.94</v>
      </c>
    </row>
    <row r="158" spans="1:10" ht="12.75" outlineLevel="1">
      <c r="A158" s="26" t="s">
        <v>401</v>
      </c>
      <c r="B158" s="29" t="s">
        <v>29</v>
      </c>
      <c r="C158" s="29" t="s">
        <v>31</v>
      </c>
      <c r="D158" s="29" t="s">
        <v>105</v>
      </c>
      <c r="E158" s="29" t="s">
        <v>7</v>
      </c>
      <c r="F158" s="29" t="s">
        <v>267</v>
      </c>
      <c r="G158" s="29" t="s">
        <v>268</v>
      </c>
      <c r="H158" s="30">
        <v>500</v>
      </c>
      <c r="I158" s="30">
        <v>638.12</v>
      </c>
      <c r="J158" s="31">
        <v>138.12</v>
      </c>
    </row>
    <row r="159" spans="1:10" ht="12.75" outlineLevel="1">
      <c r="A159" s="26" t="s">
        <v>402</v>
      </c>
      <c r="B159" s="29" t="s">
        <v>29</v>
      </c>
      <c r="C159" s="29" t="s">
        <v>31</v>
      </c>
      <c r="D159" s="29" t="s">
        <v>105</v>
      </c>
      <c r="E159" s="29" t="s">
        <v>7</v>
      </c>
      <c r="F159" s="29" t="s">
        <v>270</v>
      </c>
      <c r="G159" s="29" t="s">
        <v>271</v>
      </c>
      <c r="H159" s="30">
        <v>6250</v>
      </c>
      <c r="I159" s="30">
        <v>4846.86</v>
      </c>
      <c r="J159" s="31">
        <v>-1403.14</v>
      </c>
    </row>
    <row r="160" spans="1:10" ht="12.75" outlineLevel="1">
      <c r="A160" s="26" t="s">
        <v>405</v>
      </c>
      <c r="B160" s="29" t="s">
        <v>29</v>
      </c>
      <c r="C160" s="29" t="s">
        <v>31</v>
      </c>
      <c r="D160" s="29" t="s">
        <v>105</v>
      </c>
      <c r="E160" s="29" t="s">
        <v>7</v>
      </c>
      <c r="F160" s="29" t="s">
        <v>106</v>
      </c>
      <c r="G160" s="29" t="s">
        <v>107</v>
      </c>
      <c r="H160" s="30">
        <v>508.25</v>
      </c>
      <c r="I160" s="30">
        <v>186.25</v>
      </c>
      <c r="J160" s="31">
        <v>-322</v>
      </c>
    </row>
    <row r="161" spans="1:10" ht="12.75" outlineLevel="1">
      <c r="A161" s="26" t="s">
        <v>408</v>
      </c>
      <c r="B161" s="29" t="s">
        <v>29</v>
      </c>
      <c r="C161" s="29" t="s">
        <v>31</v>
      </c>
      <c r="D161" s="29" t="s">
        <v>105</v>
      </c>
      <c r="E161" s="29" t="s">
        <v>7</v>
      </c>
      <c r="F161" s="29" t="s">
        <v>109</v>
      </c>
      <c r="G161" s="29" t="s">
        <v>110</v>
      </c>
      <c r="H161" s="30">
        <v>56.5</v>
      </c>
      <c r="I161" s="30">
        <v>0</v>
      </c>
      <c r="J161" s="31">
        <v>-56.5</v>
      </c>
    </row>
    <row r="162" spans="1:10" ht="12.75" outlineLevel="1">
      <c r="A162" s="26" t="s">
        <v>411</v>
      </c>
      <c r="B162" s="29" t="s">
        <v>29</v>
      </c>
      <c r="C162" s="29" t="s">
        <v>31</v>
      </c>
      <c r="D162" s="29" t="s">
        <v>105</v>
      </c>
      <c r="E162" s="29" t="s">
        <v>7</v>
      </c>
      <c r="F162" s="29" t="s">
        <v>112</v>
      </c>
      <c r="G162" s="29" t="s">
        <v>113</v>
      </c>
      <c r="H162" s="30">
        <v>124.5</v>
      </c>
      <c r="I162" s="30">
        <v>793.78</v>
      </c>
      <c r="J162" s="31">
        <v>669.28</v>
      </c>
    </row>
    <row r="163" spans="1:10" ht="12.75" outlineLevel="1">
      <c r="A163" s="26" t="s">
        <v>414</v>
      </c>
      <c r="B163" s="29" t="s">
        <v>29</v>
      </c>
      <c r="C163" s="29" t="s">
        <v>31</v>
      </c>
      <c r="D163" s="29" t="s">
        <v>115</v>
      </c>
      <c r="E163" s="29" t="s">
        <v>8</v>
      </c>
      <c r="F163" s="29" t="s">
        <v>116</v>
      </c>
      <c r="G163" s="29" t="s">
        <v>117</v>
      </c>
      <c r="H163" s="30">
        <v>0</v>
      </c>
      <c r="I163" s="30">
        <v>135.93</v>
      </c>
      <c r="J163" s="31">
        <v>135.93</v>
      </c>
    </row>
    <row r="164" spans="1:10" ht="12.75" outlineLevel="1">
      <c r="A164" s="26" t="s">
        <v>415</v>
      </c>
      <c r="B164" s="29" t="s">
        <v>29</v>
      </c>
      <c r="C164" s="29" t="s">
        <v>31</v>
      </c>
      <c r="D164" s="29" t="s">
        <v>115</v>
      </c>
      <c r="E164" s="29" t="s">
        <v>8</v>
      </c>
      <c r="F164" s="29" t="s">
        <v>119</v>
      </c>
      <c r="G164" s="29" t="s">
        <v>120</v>
      </c>
      <c r="H164" s="30">
        <v>0</v>
      </c>
      <c r="I164" s="30">
        <v>150</v>
      </c>
      <c r="J164" s="31">
        <v>150</v>
      </c>
    </row>
    <row r="165" spans="1:10" ht="12.75" outlineLevel="1">
      <c r="A165" s="26" t="s">
        <v>416</v>
      </c>
      <c r="B165" s="29" t="s">
        <v>29</v>
      </c>
      <c r="C165" s="29" t="s">
        <v>31</v>
      </c>
      <c r="D165" s="29" t="s">
        <v>115</v>
      </c>
      <c r="E165" s="29" t="s">
        <v>8</v>
      </c>
      <c r="F165" s="29" t="s">
        <v>1870</v>
      </c>
      <c r="G165" s="29" t="s">
        <v>1871</v>
      </c>
      <c r="H165" s="30">
        <v>500</v>
      </c>
      <c r="I165" s="30">
        <v>0</v>
      </c>
      <c r="J165" s="31">
        <v>-500</v>
      </c>
    </row>
    <row r="166" spans="1:10" ht="12.75" outlineLevel="1">
      <c r="A166" s="26" t="s">
        <v>419</v>
      </c>
      <c r="B166" s="29" t="s">
        <v>29</v>
      </c>
      <c r="C166" s="29" t="s">
        <v>31</v>
      </c>
      <c r="D166" s="29" t="s">
        <v>115</v>
      </c>
      <c r="E166" s="29" t="s">
        <v>8</v>
      </c>
      <c r="F166" s="29" t="s">
        <v>450</v>
      </c>
      <c r="G166" s="29" t="s">
        <v>451</v>
      </c>
      <c r="H166" s="30">
        <v>0</v>
      </c>
      <c r="I166" s="30">
        <v>722</v>
      </c>
      <c r="J166" s="31">
        <v>722</v>
      </c>
    </row>
    <row r="167" spans="1:10" ht="12.75" outlineLevel="1">
      <c r="A167" s="26" t="s">
        <v>420</v>
      </c>
      <c r="B167" s="29" t="s">
        <v>29</v>
      </c>
      <c r="C167" s="29" t="s">
        <v>31</v>
      </c>
      <c r="D167" s="29" t="s">
        <v>115</v>
      </c>
      <c r="E167" s="29" t="s">
        <v>8</v>
      </c>
      <c r="F167" s="29" t="s">
        <v>122</v>
      </c>
      <c r="G167" s="29" t="s">
        <v>123</v>
      </c>
      <c r="H167" s="30">
        <v>12.75</v>
      </c>
      <c r="I167" s="30">
        <v>41</v>
      </c>
      <c r="J167" s="31">
        <v>28.25</v>
      </c>
    </row>
    <row r="168" spans="1:10" ht="12.75" outlineLevel="1">
      <c r="A168" s="26" t="s">
        <v>421</v>
      </c>
      <c r="B168" s="29" t="s">
        <v>29</v>
      </c>
      <c r="C168" s="29" t="s">
        <v>31</v>
      </c>
      <c r="D168" s="29" t="s">
        <v>115</v>
      </c>
      <c r="E168" s="29" t="s">
        <v>8</v>
      </c>
      <c r="F168" s="29" t="s">
        <v>125</v>
      </c>
      <c r="G168" s="29" t="s">
        <v>126</v>
      </c>
      <c r="H168" s="30">
        <v>836.5</v>
      </c>
      <c r="I168" s="30">
        <v>0</v>
      </c>
      <c r="J168" s="31">
        <v>-836.5</v>
      </c>
    </row>
    <row r="169" spans="1:10" ht="12.75" outlineLevel="1">
      <c r="A169" s="26" t="s">
        <v>424</v>
      </c>
      <c r="B169" s="29" t="s">
        <v>29</v>
      </c>
      <c r="C169" s="29" t="s">
        <v>31</v>
      </c>
      <c r="D169" s="29" t="s">
        <v>115</v>
      </c>
      <c r="E169" s="29" t="s">
        <v>8</v>
      </c>
      <c r="F169" s="29" t="s">
        <v>461</v>
      </c>
      <c r="G169" s="29" t="s">
        <v>462</v>
      </c>
      <c r="H169" s="30">
        <v>-161.5</v>
      </c>
      <c r="I169" s="30">
        <v>0</v>
      </c>
      <c r="J169" s="31">
        <v>161.5</v>
      </c>
    </row>
    <row r="170" spans="1:10" ht="12.75" outlineLevel="1">
      <c r="A170" s="26" t="s">
        <v>427</v>
      </c>
      <c r="B170" s="29" t="s">
        <v>29</v>
      </c>
      <c r="C170" s="29" t="s">
        <v>31</v>
      </c>
      <c r="D170" s="29" t="s">
        <v>115</v>
      </c>
      <c r="E170" s="29" t="s">
        <v>8</v>
      </c>
      <c r="F170" s="29" t="s">
        <v>128</v>
      </c>
      <c r="G170" s="29" t="s">
        <v>129</v>
      </c>
      <c r="H170" s="30">
        <v>10.5</v>
      </c>
      <c r="I170" s="30">
        <v>772.95</v>
      </c>
      <c r="J170" s="31">
        <v>762.45</v>
      </c>
    </row>
    <row r="171" spans="1:10" ht="12.75" outlineLevel="1">
      <c r="A171" s="26" t="s">
        <v>428</v>
      </c>
      <c r="B171" s="29" t="s">
        <v>29</v>
      </c>
      <c r="C171" s="29" t="s">
        <v>31</v>
      </c>
      <c r="D171" s="29" t="s">
        <v>115</v>
      </c>
      <c r="E171" s="29" t="s">
        <v>8</v>
      </c>
      <c r="F171" s="29" t="s">
        <v>465</v>
      </c>
      <c r="G171" s="29" t="s">
        <v>466</v>
      </c>
      <c r="H171" s="30">
        <v>0</v>
      </c>
      <c r="I171" s="30">
        <v>-62</v>
      </c>
      <c r="J171" s="31">
        <v>-62</v>
      </c>
    </row>
    <row r="172" spans="1:10" ht="12.75" outlineLevel="1">
      <c r="A172" s="26" t="s">
        <v>429</v>
      </c>
      <c r="B172" s="29" t="s">
        <v>29</v>
      </c>
      <c r="C172" s="29" t="s">
        <v>31</v>
      </c>
      <c r="D172" s="29" t="s">
        <v>115</v>
      </c>
      <c r="E172" s="29" t="s">
        <v>8</v>
      </c>
      <c r="F172" s="29" t="s">
        <v>131</v>
      </c>
      <c r="G172" s="29" t="s">
        <v>132</v>
      </c>
      <c r="H172" s="30">
        <v>1461.25</v>
      </c>
      <c r="I172" s="30">
        <v>729.19</v>
      </c>
      <c r="J172" s="31">
        <v>-732.06</v>
      </c>
    </row>
    <row r="173" spans="1:10" ht="12.75" outlineLevel="1">
      <c r="A173" s="26" t="s">
        <v>432</v>
      </c>
      <c r="B173" s="29" t="s">
        <v>29</v>
      </c>
      <c r="C173" s="29" t="s">
        <v>31</v>
      </c>
      <c r="D173" s="29" t="s">
        <v>115</v>
      </c>
      <c r="E173" s="29" t="s">
        <v>8</v>
      </c>
      <c r="F173" s="29" t="s">
        <v>134</v>
      </c>
      <c r="G173" s="29" t="s">
        <v>135</v>
      </c>
      <c r="H173" s="30">
        <v>130.75</v>
      </c>
      <c r="I173" s="30">
        <v>2450.37</v>
      </c>
      <c r="J173" s="31">
        <v>2319.62</v>
      </c>
    </row>
    <row r="174" spans="1:10" ht="12.75" outlineLevel="1">
      <c r="A174" s="26" t="s">
        <v>435</v>
      </c>
      <c r="B174" s="29" t="s">
        <v>29</v>
      </c>
      <c r="C174" s="29" t="s">
        <v>31</v>
      </c>
      <c r="D174" s="29" t="s">
        <v>115</v>
      </c>
      <c r="E174" s="29" t="s">
        <v>8</v>
      </c>
      <c r="F174" s="29" t="s">
        <v>137</v>
      </c>
      <c r="G174" s="29" t="s">
        <v>138</v>
      </c>
      <c r="H174" s="30">
        <v>0</v>
      </c>
      <c r="I174" s="30">
        <v>1592</v>
      </c>
      <c r="J174" s="31">
        <v>1592</v>
      </c>
    </row>
    <row r="175" spans="1:10" ht="12.75" outlineLevel="1">
      <c r="A175" s="26" t="s">
        <v>436</v>
      </c>
      <c r="B175" s="29" t="s">
        <v>29</v>
      </c>
      <c r="C175" s="29" t="s">
        <v>31</v>
      </c>
      <c r="D175" s="29" t="s">
        <v>115</v>
      </c>
      <c r="E175" s="29" t="s">
        <v>8</v>
      </c>
      <c r="F175" s="29" t="s">
        <v>140</v>
      </c>
      <c r="G175" s="29" t="s">
        <v>141</v>
      </c>
      <c r="H175" s="30">
        <v>960.5</v>
      </c>
      <c r="I175" s="30">
        <v>1616.65</v>
      </c>
      <c r="J175" s="31">
        <v>656.15</v>
      </c>
    </row>
    <row r="176" spans="1:10" ht="12.75" outlineLevel="1">
      <c r="A176" s="26" t="s">
        <v>437</v>
      </c>
      <c r="B176" s="29" t="s">
        <v>29</v>
      </c>
      <c r="C176" s="29" t="s">
        <v>31</v>
      </c>
      <c r="D176" s="29" t="s">
        <v>115</v>
      </c>
      <c r="E176" s="29" t="s">
        <v>8</v>
      </c>
      <c r="F176" s="29" t="s">
        <v>143</v>
      </c>
      <c r="G176" s="29" t="s">
        <v>144</v>
      </c>
      <c r="H176" s="30">
        <v>75</v>
      </c>
      <c r="I176" s="30">
        <v>0</v>
      </c>
      <c r="J176" s="31">
        <v>-75</v>
      </c>
    </row>
    <row r="177" spans="1:10" ht="12.75" outlineLevel="1">
      <c r="A177" s="26" t="s">
        <v>438</v>
      </c>
      <c r="B177" s="29" t="s">
        <v>29</v>
      </c>
      <c r="C177" s="29" t="s">
        <v>31</v>
      </c>
      <c r="D177" s="29" t="s">
        <v>115</v>
      </c>
      <c r="E177" s="29" t="s">
        <v>8</v>
      </c>
      <c r="F177" s="29" t="s">
        <v>149</v>
      </c>
      <c r="G177" s="29" t="s">
        <v>150</v>
      </c>
      <c r="H177" s="30">
        <v>20000</v>
      </c>
      <c r="I177" s="30">
        <v>22443.53</v>
      </c>
      <c r="J177" s="31">
        <v>2443.53</v>
      </c>
    </row>
    <row r="178" spans="1:10" ht="12.75" outlineLevel="1">
      <c r="A178" s="26" t="s">
        <v>439</v>
      </c>
      <c r="B178" s="29" t="s">
        <v>29</v>
      </c>
      <c r="C178" s="29" t="s">
        <v>31</v>
      </c>
      <c r="D178" s="29" t="s">
        <v>115</v>
      </c>
      <c r="E178" s="29" t="s">
        <v>8</v>
      </c>
      <c r="F178" s="29" t="s">
        <v>290</v>
      </c>
      <c r="G178" s="29" t="s">
        <v>291</v>
      </c>
      <c r="H178" s="30">
        <v>2327.94</v>
      </c>
      <c r="I178" s="30">
        <v>540</v>
      </c>
      <c r="J178" s="31">
        <v>-1787.94</v>
      </c>
    </row>
    <row r="179" spans="1:10" ht="12.75" outlineLevel="1">
      <c r="A179" s="26" t="s">
        <v>442</v>
      </c>
      <c r="B179" s="29" t="s">
        <v>29</v>
      </c>
      <c r="C179" s="29" t="s">
        <v>31</v>
      </c>
      <c r="D179" s="29" t="s">
        <v>115</v>
      </c>
      <c r="E179" s="29" t="s">
        <v>8</v>
      </c>
      <c r="F179" s="29" t="s">
        <v>293</v>
      </c>
      <c r="G179" s="29" t="s">
        <v>294</v>
      </c>
      <c r="H179" s="30">
        <v>0</v>
      </c>
      <c r="I179" s="30">
        <v>29</v>
      </c>
      <c r="J179" s="31">
        <v>29</v>
      </c>
    </row>
    <row r="180" spans="1:10" ht="12.75" outlineLevel="1">
      <c r="A180" s="26" t="s">
        <v>443</v>
      </c>
      <c r="B180" s="29" t="s">
        <v>29</v>
      </c>
      <c r="C180" s="29" t="s">
        <v>31</v>
      </c>
      <c r="D180" s="29" t="s">
        <v>115</v>
      </c>
      <c r="E180" s="29" t="s">
        <v>8</v>
      </c>
      <c r="F180" s="29" t="s">
        <v>296</v>
      </c>
      <c r="G180" s="29" t="s">
        <v>297</v>
      </c>
      <c r="H180" s="30">
        <v>16000</v>
      </c>
      <c r="I180" s="30">
        <v>0</v>
      </c>
      <c r="J180" s="31">
        <v>-16000</v>
      </c>
    </row>
    <row r="181" spans="1:10" ht="12.75" outlineLevel="1">
      <c r="A181" s="26" t="s">
        <v>445</v>
      </c>
      <c r="B181" s="29" t="s">
        <v>29</v>
      </c>
      <c r="C181" s="29" t="s">
        <v>31</v>
      </c>
      <c r="D181" s="29" t="s">
        <v>115</v>
      </c>
      <c r="E181" s="29" t="s">
        <v>8</v>
      </c>
      <c r="F181" s="29" t="s">
        <v>881</v>
      </c>
      <c r="G181" s="29" t="s">
        <v>882</v>
      </c>
      <c r="H181" s="30">
        <v>0</v>
      </c>
      <c r="I181" s="30">
        <v>5.4</v>
      </c>
      <c r="J181" s="31">
        <v>5.4</v>
      </c>
    </row>
    <row r="182" spans="1:10" ht="12.75" outlineLevel="1">
      <c r="A182" s="26" t="s">
        <v>446</v>
      </c>
      <c r="B182" s="29" t="s">
        <v>29</v>
      </c>
      <c r="C182" s="29" t="s">
        <v>31</v>
      </c>
      <c r="D182" s="29" t="s">
        <v>115</v>
      </c>
      <c r="E182" s="29" t="s">
        <v>8</v>
      </c>
      <c r="F182" s="29" t="s">
        <v>487</v>
      </c>
      <c r="G182" s="29" t="s">
        <v>488</v>
      </c>
      <c r="H182" s="30">
        <v>1750</v>
      </c>
      <c r="I182" s="30">
        <v>0</v>
      </c>
      <c r="J182" s="31">
        <v>-1750</v>
      </c>
    </row>
    <row r="183" spans="1:10" ht="12.75" outlineLevel="1">
      <c r="A183" s="26" t="s">
        <v>447</v>
      </c>
      <c r="B183" s="29" t="s">
        <v>29</v>
      </c>
      <c r="C183" s="29" t="s">
        <v>31</v>
      </c>
      <c r="D183" s="29" t="s">
        <v>115</v>
      </c>
      <c r="E183" s="29" t="s">
        <v>8</v>
      </c>
      <c r="F183" s="29" t="s">
        <v>490</v>
      </c>
      <c r="G183" s="29" t="s">
        <v>491</v>
      </c>
      <c r="H183" s="30">
        <v>2236</v>
      </c>
      <c r="I183" s="30">
        <v>175</v>
      </c>
      <c r="J183" s="31">
        <v>-2061</v>
      </c>
    </row>
    <row r="184" spans="1:10" ht="12.75" outlineLevel="1">
      <c r="A184" s="26" t="s">
        <v>448</v>
      </c>
      <c r="B184" s="29" t="s">
        <v>29</v>
      </c>
      <c r="C184" s="29" t="s">
        <v>31</v>
      </c>
      <c r="D184" s="29" t="s">
        <v>115</v>
      </c>
      <c r="E184" s="29" t="s">
        <v>8</v>
      </c>
      <c r="F184" s="29" t="s">
        <v>493</v>
      </c>
      <c r="G184" s="29" t="s">
        <v>494</v>
      </c>
      <c r="H184" s="30">
        <v>1713</v>
      </c>
      <c r="I184" s="30">
        <v>26257.24</v>
      </c>
      <c r="J184" s="31">
        <v>24544.24</v>
      </c>
    </row>
    <row r="185" spans="1:10" ht="12.75" outlineLevel="1">
      <c r="A185" s="26" t="s">
        <v>449</v>
      </c>
      <c r="B185" s="29" t="s">
        <v>29</v>
      </c>
      <c r="C185" s="29" t="s">
        <v>31</v>
      </c>
      <c r="D185" s="29" t="s">
        <v>115</v>
      </c>
      <c r="E185" s="29" t="s">
        <v>8</v>
      </c>
      <c r="F185" s="29" t="s">
        <v>152</v>
      </c>
      <c r="G185" s="29" t="s">
        <v>153</v>
      </c>
      <c r="H185" s="30">
        <v>3.75</v>
      </c>
      <c r="I185" s="30">
        <v>190</v>
      </c>
      <c r="J185" s="31">
        <v>186.25</v>
      </c>
    </row>
    <row r="186" spans="1:10" ht="12.75" outlineLevel="1">
      <c r="A186" s="26" t="s">
        <v>452</v>
      </c>
      <c r="B186" s="29" t="s">
        <v>29</v>
      </c>
      <c r="C186" s="29" t="s">
        <v>31</v>
      </c>
      <c r="D186" s="29" t="s">
        <v>115</v>
      </c>
      <c r="E186" s="29" t="s">
        <v>8</v>
      </c>
      <c r="F186" s="29" t="s">
        <v>497</v>
      </c>
      <c r="G186" s="29" t="s">
        <v>498</v>
      </c>
      <c r="H186" s="30">
        <v>0</v>
      </c>
      <c r="I186" s="30">
        <v>378</v>
      </c>
      <c r="J186" s="31">
        <v>378</v>
      </c>
    </row>
    <row r="187" spans="1:10" ht="12.75" outlineLevel="1">
      <c r="A187" s="26" t="s">
        <v>453</v>
      </c>
      <c r="B187" s="29" t="s">
        <v>29</v>
      </c>
      <c r="C187" s="29" t="s">
        <v>31</v>
      </c>
      <c r="D187" s="29" t="s">
        <v>115</v>
      </c>
      <c r="E187" s="29" t="s">
        <v>8</v>
      </c>
      <c r="F187" s="29" t="s">
        <v>1477</v>
      </c>
      <c r="G187" s="29" t="s">
        <v>1478</v>
      </c>
      <c r="H187" s="30">
        <v>500</v>
      </c>
      <c r="I187" s="30">
        <v>0</v>
      </c>
      <c r="J187" s="31">
        <v>-500</v>
      </c>
    </row>
    <row r="188" spans="1:10" ht="12.75" outlineLevel="1">
      <c r="A188" s="26" t="s">
        <v>456</v>
      </c>
      <c r="B188" s="29" t="s">
        <v>29</v>
      </c>
      <c r="C188" s="29" t="s">
        <v>31</v>
      </c>
      <c r="D188" s="29" t="s">
        <v>115</v>
      </c>
      <c r="E188" s="29" t="s">
        <v>8</v>
      </c>
      <c r="F188" s="29" t="s">
        <v>500</v>
      </c>
      <c r="G188" s="29" t="s">
        <v>501</v>
      </c>
      <c r="H188" s="30">
        <v>0</v>
      </c>
      <c r="I188" s="30">
        <v>553.5</v>
      </c>
      <c r="J188" s="31">
        <v>553.5</v>
      </c>
    </row>
    <row r="189" spans="1:10" ht="12.75" outlineLevel="1">
      <c r="A189" s="26" t="s">
        <v>459</v>
      </c>
      <c r="B189" s="29" t="s">
        <v>29</v>
      </c>
      <c r="C189" s="29" t="s">
        <v>31</v>
      </c>
      <c r="D189" s="29" t="s">
        <v>115</v>
      </c>
      <c r="E189" s="29" t="s">
        <v>8</v>
      </c>
      <c r="F189" s="29" t="s">
        <v>161</v>
      </c>
      <c r="G189" s="29" t="s">
        <v>162</v>
      </c>
      <c r="H189" s="30">
        <v>1500</v>
      </c>
      <c r="I189" s="30">
        <v>3504.95</v>
      </c>
      <c r="J189" s="31">
        <v>2004.95</v>
      </c>
    </row>
    <row r="190" spans="1:10" ht="12.75" outlineLevel="1">
      <c r="A190" s="26" t="s">
        <v>460</v>
      </c>
      <c r="B190" s="29" t="s">
        <v>29</v>
      </c>
      <c r="C190" s="29" t="s">
        <v>31</v>
      </c>
      <c r="D190" s="29" t="s">
        <v>115</v>
      </c>
      <c r="E190" s="29" t="s">
        <v>8</v>
      </c>
      <c r="F190" s="29" t="s">
        <v>164</v>
      </c>
      <c r="G190" s="29" t="s">
        <v>165</v>
      </c>
      <c r="H190" s="30">
        <v>500</v>
      </c>
      <c r="I190" s="30">
        <v>2070.94</v>
      </c>
      <c r="J190" s="31">
        <v>1570.94</v>
      </c>
    </row>
    <row r="191" spans="1:10" ht="12.75" outlineLevel="1">
      <c r="A191" s="26" t="s">
        <v>463</v>
      </c>
      <c r="B191" s="29" t="s">
        <v>29</v>
      </c>
      <c r="C191" s="29" t="s">
        <v>31</v>
      </c>
      <c r="D191" s="29" t="s">
        <v>115</v>
      </c>
      <c r="E191" s="29" t="s">
        <v>8</v>
      </c>
      <c r="F191" s="29" t="s">
        <v>170</v>
      </c>
      <c r="G191" s="29" t="s">
        <v>171</v>
      </c>
      <c r="H191" s="30">
        <v>1150</v>
      </c>
      <c r="I191" s="30">
        <v>-6183.52</v>
      </c>
      <c r="J191" s="31">
        <v>-7333.52</v>
      </c>
    </row>
    <row r="192" spans="1:10" ht="12.75" outlineLevel="1">
      <c r="A192" s="26" t="s">
        <v>464</v>
      </c>
      <c r="B192" s="29" t="s">
        <v>29</v>
      </c>
      <c r="C192" s="29" t="s">
        <v>31</v>
      </c>
      <c r="D192" s="29" t="s">
        <v>115</v>
      </c>
      <c r="E192" s="29" t="s">
        <v>8</v>
      </c>
      <c r="F192" s="29" t="s">
        <v>518</v>
      </c>
      <c r="G192" s="29" t="s">
        <v>519</v>
      </c>
      <c r="H192" s="30">
        <v>0</v>
      </c>
      <c r="I192" s="30">
        <v>-23.5</v>
      </c>
      <c r="J192" s="31">
        <v>-23.5</v>
      </c>
    </row>
    <row r="193" spans="1:10" ht="12.75" outlineLevel="1">
      <c r="A193" s="26" t="s">
        <v>467</v>
      </c>
      <c r="B193" s="29" t="s">
        <v>29</v>
      </c>
      <c r="C193" s="29" t="s">
        <v>31</v>
      </c>
      <c r="D193" s="29" t="s">
        <v>115</v>
      </c>
      <c r="E193" s="29" t="s">
        <v>8</v>
      </c>
      <c r="F193" s="29" t="s">
        <v>521</v>
      </c>
      <c r="G193" s="29" t="s">
        <v>522</v>
      </c>
      <c r="H193" s="30">
        <v>8640</v>
      </c>
      <c r="I193" s="30">
        <v>8941.95</v>
      </c>
      <c r="J193" s="31">
        <v>301.95</v>
      </c>
    </row>
    <row r="194" spans="1:10" ht="12.75" outlineLevel="1">
      <c r="A194" s="26" t="s">
        <v>468</v>
      </c>
      <c r="B194" s="29" t="s">
        <v>29</v>
      </c>
      <c r="C194" s="29" t="s">
        <v>31</v>
      </c>
      <c r="D194" s="29" t="s">
        <v>115</v>
      </c>
      <c r="E194" s="29" t="s">
        <v>8</v>
      </c>
      <c r="F194" s="29" t="s">
        <v>176</v>
      </c>
      <c r="G194" s="29" t="s">
        <v>177</v>
      </c>
      <c r="H194" s="30">
        <v>125</v>
      </c>
      <c r="I194" s="30">
        <v>-158.92</v>
      </c>
      <c r="J194" s="31">
        <v>-283.92</v>
      </c>
    </row>
    <row r="195" spans="1:10" ht="12.75" outlineLevel="1">
      <c r="A195" s="26" t="s">
        <v>469</v>
      </c>
      <c r="B195" s="29" t="s">
        <v>29</v>
      </c>
      <c r="C195" s="29" t="s">
        <v>31</v>
      </c>
      <c r="D195" s="29" t="s">
        <v>115</v>
      </c>
      <c r="E195" s="29" t="s">
        <v>8</v>
      </c>
      <c r="F195" s="29" t="s">
        <v>179</v>
      </c>
      <c r="G195" s="29" t="s">
        <v>180</v>
      </c>
      <c r="H195" s="30">
        <v>868.75</v>
      </c>
      <c r="I195" s="30">
        <v>1071.19</v>
      </c>
      <c r="J195" s="31">
        <v>202.44</v>
      </c>
    </row>
    <row r="196" spans="1:10" ht="12.75" outlineLevel="1">
      <c r="A196" s="26" t="s">
        <v>470</v>
      </c>
      <c r="B196" s="29" t="s">
        <v>29</v>
      </c>
      <c r="C196" s="29" t="s">
        <v>31</v>
      </c>
      <c r="D196" s="29" t="s">
        <v>115</v>
      </c>
      <c r="E196" s="29" t="s">
        <v>8</v>
      </c>
      <c r="F196" s="29" t="s">
        <v>526</v>
      </c>
      <c r="G196" s="29" t="s">
        <v>527</v>
      </c>
      <c r="H196" s="30">
        <v>1050</v>
      </c>
      <c r="I196" s="30">
        <v>-269.6</v>
      </c>
      <c r="J196" s="31">
        <v>-1319.6</v>
      </c>
    </row>
    <row r="197" spans="1:10" ht="12.75" outlineLevel="1">
      <c r="A197" s="26" t="s">
        <v>471</v>
      </c>
      <c r="B197" s="29" t="s">
        <v>29</v>
      </c>
      <c r="C197" s="29" t="s">
        <v>31</v>
      </c>
      <c r="D197" s="29" t="s">
        <v>115</v>
      </c>
      <c r="E197" s="29" t="s">
        <v>8</v>
      </c>
      <c r="F197" s="29" t="s">
        <v>529</v>
      </c>
      <c r="G197" s="29" t="s">
        <v>530</v>
      </c>
      <c r="H197" s="30">
        <v>36000</v>
      </c>
      <c r="I197" s="30">
        <v>31363.49</v>
      </c>
      <c r="J197" s="31">
        <v>-4636.51</v>
      </c>
    </row>
    <row r="198" spans="1:10" ht="12.75" outlineLevel="1">
      <c r="A198" s="26" t="s">
        <v>472</v>
      </c>
      <c r="B198" s="29" t="s">
        <v>29</v>
      </c>
      <c r="C198" s="29" t="s">
        <v>31</v>
      </c>
      <c r="D198" s="29" t="s">
        <v>115</v>
      </c>
      <c r="E198" s="29" t="s">
        <v>8</v>
      </c>
      <c r="F198" s="29" t="s">
        <v>532</v>
      </c>
      <c r="G198" s="29" t="s">
        <v>533</v>
      </c>
      <c r="H198" s="30">
        <v>207480</v>
      </c>
      <c r="I198" s="30">
        <v>188649.38</v>
      </c>
      <c r="J198" s="31">
        <v>-18830.62</v>
      </c>
    </row>
    <row r="199" spans="1:10" ht="12.75" outlineLevel="1">
      <c r="A199" s="26" t="s">
        <v>473</v>
      </c>
      <c r="B199" s="29" t="s">
        <v>29</v>
      </c>
      <c r="C199" s="29" t="s">
        <v>31</v>
      </c>
      <c r="D199" s="29" t="s">
        <v>115</v>
      </c>
      <c r="E199" s="29" t="s">
        <v>8</v>
      </c>
      <c r="F199" s="29" t="s">
        <v>535</v>
      </c>
      <c r="G199" s="29" t="s">
        <v>536</v>
      </c>
      <c r="H199" s="30">
        <v>625</v>
      </c>
      <c r="I199" s="30">
        <v>0</v>
      </c>
      <c r="J199" s="31">
        <v>-625</v>
      </c>
    </row>
    <row r="200" spans="1:10" ht="12.75" outlineLevel="1">
      <c r="A200" s="26" t="s">
        <v>474</v>
      </c>
      <c r="B200" s="29" t="s">
        <v>29</v>
      </c>
      <c r="C200" s="29" t="s">
        <v>31</v>
      </c>
      <c r="D200" s="29" t="s">
        <v>115</v>
      </c>
      <c r="E200" s="29" t="s">
        <v>8</v>
      </c>
      <c r="F200" s="29" t="s">
        <v>182</v>
      </c>
      <c r="G200" s="29" t="s">
        <v>183</v>
      </c>
      <c r="H200" s="30">
        <v>964924</v>
      </c>
      <c r="I200" s="30">
        <v>110586.96</v>
      </c>
      <c r="J200" s="31">
        <v>-854337.04</v>
      </c>
    </row>
    <row r="201" spans="1:10" ht="12.75" outlineLevel="1">
      <c r="A201" s="26" t="s">
        <v>475</v>
      </c>
      <c r="B201" s="29" t="s">
        <v>29</v>
      </c>
      <c r="C201" s="29" t="s">
        <v>31</v>
      </c>
      <c r="D201" s="29" t="s">
        <v>115</v>
      </c>
      <c r="E201" s="29" t="s">
        <v>8</v>
      </c>
      <c r="F201" s="29" t="s">
        <v>188</v>
      </c>
      <c r="G201" s="29" t="s">
        <v>189</v>
      </c>
      <c r="H201" s="30">
        <v>250</v>
      </c>
      <c r="I201" s="30">
        <v>337.5</v>
      </c>
      <c r="J201" s="31">
        <v>87.5</v>
      </c>
    </row>
    <row r="202" spans="1:10" ht="12.75" outlineLevel="1">
      <c r="A202" s="26" t="s">
        <v>478</v>
      </c>
      <c r="B202" s="29" t="s">
        <v>29</v>
      </c>
      <c r="C202" s="29" t="s">
        <v>31</v>
      </c>
      <c r="D202" s="29" t="s">
        <v>115</v>
      </c>
      <c r="E202" s="29" t="s">
        <v>8</v>
      </c>
      <c r="F202" s="29" t="s">
        <v>191</v>
      </c>
      <c r="G202" s="29" t="s">
        <v>192</v>
      </c>
      <c r="H202" s="30">
        <v>450</v>
      </c>
      <c r="I202" s="30">
        <v>1190</v>
      </c>
      <c r="J202" s="31">
        <v>740</v>
      </c>
    </row>
    <row r="203" spans="1:10" ht="12.75" outlineLevel="1">
      <c r="A203" s="26" t="s">
        <v>481</v>
      </c>
      <c r="B203" s="29" t="s">
        <v>29</v>
      </c>
      <c r="C203" s="29" t="s">
        <v>31</v>
      </c>
      <c r="D203" s="29" t="s">
        <v>115</v>
      </c>
      <c r="E203" s="29" t="s">
        <v>8</v>
      </c>
      <c r="F203" s="29" t="s">
        <v>197</v>
      </c>
      <c r="G203" s="29" t="s">
        <v>198</v>
      </c>
      <c r="H203" s="30">
        <v>6579.45</v>
      </c>
      <c r="I203" s="30">
        <v>3099.56</v>
      </c>
      <c r="J203" s="31">
        <v>-3479.89</v>
      </c>
    </row>
    <row r="204" spans="1:10" ht="12.75" outlineLevel="1">
      <c r="A204" s="26" t="s">
        <v>484</v>
      </c>
      <c r="B204" s="29" t="s">
        <v>29</v>
      </c>
      <c r="C204" s="29" t="s">
        <v>31</v>
      </c>
      <c r="D204" s="29" t="s">
        <v>115</v>
      </c>
      <c r="E204" s="29" t="s">
        <v>8</v>
      </c>
      <c r="F204" s="29" t="s">
        <v>550</v>
      </c>
      <c r="G204" s="29" t="s">
        <v>551</v>
      </c>
      <c r="H204" s="30">
        <v>0</v>
      </c>
      <c r="I204" s="30">
        <v>13161.64</v>
      </c>
      <c r="J204" s="31">
        <v>13161.64</v>
      </c>
    </row>
    <row r="205" spans="1:10" ht="12.75" outlineLevel="1">
      <c r="A205" s="26" t="s">
        <v>485</v>
      </c>
      <c r="B205" s="29" t="s">
        <v>29</v>
      </c>
      <c r="C205" s="29" t="s">
        <v>31</v>
      </c>
      <c r="D205" s="29" t="s">
        <v>553</v>
      </c>
      <c r="E205" s="29" t="s">
        <v>1872</v>
      </c>
      <c r="F205" s="29" t="s">
        <v>1873</v>
      </c>
      <c r="G205" s="29" t="s">
        <v>1874</v>
      </c>
      <c r="H205" s="30">
        <v>0</v>
      </c>
      <c r="I205" s="30">
        <v>2285</v>
      </c>
      <c r="J205" s="31">
        <v>2285</v>
      </c>
    </row>
    <row r="206" spans="1:10" ht="12.75" outlineLevel="1">
      <c r="A206" s="26" t="s">
        <v>486</v>
      </c>
      <c r="B206" s="29" t="s">
        <v>29</v>
      </c>
      <c r="C206" s="29" t="s">
        <v>31</v>
      </c>
      <c r="D206" s="29" t="s">
        <v>553</v>
      </c>
      <c r="E206" s="29" t="s">
        <v>1872</v>
      </c>
      <c r="F206" s="29" t="s">
        <v>554</v>
      </c>
      <c r="G206" s="29" t="s">
        <v>555</v>
      </c>
      <c r="H206" s="30">
        <v>75000</v>
      </c>
      <c r="I206" s="30">
        <v>51708.64</v>
      </c>
      <c r="J206" s="31">
        <v>-23291.36</v>
      </c>
    </row>
    <row r="207" spans="1:10" ht="12.75" outlineLevel="1">
      <c r="A207" s="26" t="s">
        <v>489</v>
      </c>
      <c r="B207" s="29" t="s">
        <v>29</v>
      </c>
      <c r="C207" s="29" t="s">
        <v>31</v>
      </c>
      <c r="D207" s="29" t="s">
        <v>200</v>
      </c>
      <c r="E207" s="29" t="s">
        <v>9</v>
      </c>
      <c r="F207" s="29" t="s">
        <v>204</v>
      </c>
      <c r="G207" s="29" t="s">
        <v>205</v>
      </c>
      <c r="H207" s="30">
        <v>-962424</v>
      </c>
      <c r="I207" s="30">
        <v>-240607.01</v>
      </c>
      <c r="J207" s="31">
        <v>721816.99</v>
      </c>
    </row>
    <row r="208" spans="1:10" ht="12.75" outlineLevel="1">
      <c r="A208" s="26" t="s">
        <v>492</v>
      </c>
      <c r="B208" s="29" t="s">
        <v>29</v>
      </c>
      <c r="C208" s="29" t="s">
        <v>31</v>
      </c>
      <c r="D208" s="29" t="s">
        <v>200</v>
      </c>
      <c r="E208" s="29" t="s">
        <v>9</v>
      </c>
      <c r="F208" s="29" t="s">
        <v>219</v>
      </c>
      <c r="G208" s="29" t="s">
        <v>211</v>
      </c>
      <c r="H208" s="30">
        <v>0</v>
      </c>
      <c r="I208" s="30">
        <v>-478</v>
      </c>
      <c r="J208" s="31">
        <v>-478</v>
      </c>
    </row>
    <row r="209" spans="1:10" ht="12.75" outlineLevel="1">
      <c r="A209" s="26" t="s">
        <v>495</v>
      </c>
      <c r="B209" s="29" t="s">
        <v>29</v>
      </c>
      <c r="C209" s="29" t="s">
        <v>31</v>
      </c>
      <c r="D209" s="29" t="s">
        <v>200</v>
      </c>
      <c r="E209" s="29" t="s">
        <v>9</v>
      </c>
      <c r="F209" s="29" t="s">
        <v>338</v>
      </c>
      <c r="G209" s="29" t="s">
        <v>214</v>
      </c>
      <c r="H209" s="30">
        <v>0</v>
      </c>
      <c r="I209" s="30">
        <v>0</v>
      </c>
      <c r="J209" s="31">
        <v>0</v>
      </c>
    </row>
    <row r="210" spans="1:10" ht="12.75" outlineLevel="1">
      <c r="A210" s="26" t="s">
        <v>496</v>
      </c>
      <c r="B210" s="29" t="s">
        <v>29</v>
      </c>
      <c r="C210" s="29" t="s">
        <v>31</v>
      </c>
      <c r="D210" s="29" t="s">
        <v>200</v>
      </c>
      <c r="E210" s="29" t="s">
        <v>9</v>
      </c>
      <c r="F210" s="29" t="s">
        <v>568</v>
      </c>
      <c r="G210" s="29" t="s">
        <v>335</v>
      </c>
      <c r="H210" s="30">
        <v>-171302.4</v>
      </c>
      <c r="I210" s="30">
        <v>-165488.52</v>
      </c>
      <c r="J210" s="31">
        <v>5813.88</v>
      </c>
    </row>
    <row r="211" spans="1:10" ht="12.75" outlineLevel="1">
      <c r="A211" s="26" t="s">
        <v>499</v>
      </c>
      <c r="B211" s="29" t="s">
        <v>29</v>
      </c>
      <c r="C211" s="29" t="s">
        <v>31</v>
      </c>
      <c r="D211" s="29" t="s">
        <v>200</v>
      </c>
      <c r="E211" s="29" t="s">
        <v>9</v>
      </c>
      <c r="F211" s="29" t="s">
        <v>570</v>
      </c>
      <c r="G211" s="29" t="s">
        <v>571</v>
      </c>
      <c r="H211" s="30">
        <v>-20277</v>
      </c>
      <c r="I211" s="30">
        <v>613.33</v>
      </c>
      <c r="J211" s="31">
        <v>20890.33</v>
      </c>
    </row>
    <row r="212" spans="1:10" ht="12.75" outlineLevel="1">
      <c r="A212" s="26" t="s">
        <v>502</v>
      </c>
      <c r="B212" s="29" t="s">
        <v>29</v>
      </c>
      <c r="C212" s="29" t="s">
        <v>31</v>
      </c>
      <c r="D212" s="29" t="s">
        <v>200</v>
      </c>
      <c r="E212" s="29" t="s">
        <v>9</v>
      </c>
      <c r="F212" s="29" t="s">
        <v>573</v>
      </c>
      <c r="G212" s="29" t="s">
        <v>574</v>
      </c>
      <c r="H212" s="30">
        <v>-10000</v>
      </c>
      <c r="I212" s="30">
        <v>-10916.33</v>
      </c>
      <c r="J212" s="31">
        <v>-916.33</v>
      </c>
    </row>
    <row r="213" spans="1:10" ht="12.75" outlineLevel="1">
      <c r="A213" s="26" t="s">
        <v>503</v>
      </c>
      <c r="B213" s="29" t="s">
        <v>29</v>
      </c>
      <c r="C213" s="29" t="s">
        <v>31</v>
      </c>
      <c r="D213" s="29" t="s">
        <v>200</v>
      </c>
      <c r="E213" s="29" t="s">
        <v>9</v>
      </c>
      <c r="F213" s="29" t="s">
        <v>985</v>
      </c>
      <c r="G213" s="29" t="s">
        <v>208</v>
      </c>
      <c r="H213" s="30">
        <v>0</v>
      </c>
      <c r="I213" s="30">
        <v>-79.27</v>
      </c>
      <c r="J213" s="31">
        <v>-79.27</v>
      </c>
    </row>
    <row r="214" spans="1:10" ht="12.75" outlineLevel="1">
      <c r="A214" s="26" t="s">
        <v>506</v>
      </c>
      <c r="B214" s="29" t="s">
        <v>29</v>
      </c>
      <c r="C214" s="29" t="s">
        <v>32</v>
      </c>
      <c r="D214" s="29" t="s">
        <v>51</v>
      </c>
      <c r="E214" s="29" t="s">
        <v>5</v>
      </c>
      <c r="F214" s="29" t="s">
        <v>53</v>
      </c>
      <c r="G214" s="29" t="s">
        <v>54</v>
      </c>
      <c r="H214" s="30">
        <v>250414.75</v>
      </c>
      <c r="I214" s="30">
        <v>216944.43</v>
      </c>
      <c r="J214" s="31">
        <v>-33470.32</v>
      </c>
    </row>
    <row r="215" spans="1:10" ht="12.75" outlineLevel="1">
      <c r="A215" s="26" t="s">
        <v>507</v>
      </c>
      <c r="B215" s="29" t="s">
        <v>29</v>
      </c>
      <c r="C215" s="29" t="s">
        <v>32</v>
      </c>
      <c r="D215" s="29" t="s">
        <v>51</v>
      </c>
      <c r="E215" s="29" t="s">
        <v>5</v>
      </c>
      <c r="F215" s="29" t="s">
        <v>56</v>
      </c>
      <c r="G215" s="29" t="s">
        <v>57</v>
      </c>
      <c r="H215" s="30">
        <v>-1</v>
      </c>
      <c r="I215" s="30">
        <v>1372.11</v>
      </c>
      <c r="J215" s="31">
        <v>1373.11</v>
      </c>
    </row>
    <row r="216" spans="1:10" ht="12.75" outlineLevel="1">
      <c r="A216" s="26" t="s">
        <v>510</v>
      </c>
      <c r="B216" s="29" t="s">
        <v>29</v>
      </c>
      <c r="C216" s="29" t="s">
        <v>32</v>
      </c>
      <c r="D216" s="29" t="s">
        <v>51</v>
      </c>
      <c r="E216" s="29" t="s">
        <v>5</v>
      </c>
      <c r="F216" s="29" t="s">
        <v>226</v>
      </c>
      <c r="G216" s="29" t="s">
        <v>227</v>
      </c>
      <c r="H216" s="30">
        <v>0</v>
      </c>
      <c r="I216" s="30">
        <v>27678.01</v>
      </c>
      <c r="J216" s="31">
        <v>27678.01</v>
      </c>
    </row>
    <row r="217" spans="1:10" ht="12.75" outlineLevel="1">
      <c r="A217" s="26" t="s">
        <v>511</v>
      </c>
      <c r="B217" s="29" t="s">
        <v>29</v>
      </c>
      <c r="C217" s="29" t="s">
        <v>32</v>
      </c>
      <c r="D217" s="29" t="s">
        <v>51</v>
      </c>
      <c r="E217" s="29" t="s">
        <v>5</v>
      </c>
      <c r="F217" s="29" t="s">
        <v>62</v>
      </c>
      <c r="G217" s="29" t="s">
        <v>63</v>
      </c>
      <c r="H217" s="30">
        <v>20525.26</v>
      </c>
      <c r="I217" s="30">
        <v>18246.22</v>
      </c>
      <c r="J217" s="31">
        <v>-2279.04</v>
      </c>
    </row>
    <row r="218" spans="1:10" ht="12.75" outlineLevel="1">
      <c r="A218" s="26" t="s">
        <v>514</v>
      </c>
      <c r="B218" s="29" t="s">
        <v>29</v>
      </c>
      <c r="C218" s="29" t="s">
        <v>32</v>
      </c>
      <c r="D218" s="29" t="s">
        <v>51</v>
      </c>
      <c r="E218" s="29" t="s">
        <v>5</v>
      </c>
      <c r="F218" s="29" t="s">
        <v>65</v>
      </c>
      <c r="G218" s="29" t="s">
        <v>66</v>
      </c>
      <c r="H218" s="30">
        <v>50582.25</v>
      </c>
      <c r="I218" s="30">
        <v>41686.41</v>
      </c>
      <c r="J218" s="31">
        <v>-8895.84</v>
      </c>
    </row>
    <row r="219" spans="1:10" ht="12.75" outlineLevel="1">
      <c r="A219" s="26" t="s">
        <v>517</v>
      </c>
      <c r="B219" s="29" t="s">
        <v>29</v>
      </c>
      <c r="C219" s="29" t="s">
        <v>32</v>
      </c>
      <c r="D219" s="29" t="s">
        <v>51</v>
      </c>
      <c r="E219" s="29" t="s">
        <v>5</v>
      </c>
      <c r="F219" s="29" t="s">
        <v>234</v>
      </c>
      <c r="G219" s="29" t="s">
        <v>235</v>
      </c>
      <c r="H219" s="30">
        <v>-40840</v>
      </c>
      <c r="I219" s="30">
        <v>-40840.41</v>
      </c>
      <c r="J219" s="31">
        <v>-0.41</v>
      </c>
    </row>
    <row r="220" spans="1:10" ht="12.75" outlineLevel="1">
      <c r="A220" s="26" t="s">
        <v>520</v>
      </c>
      <c r="B220" s="29" t="s">
        <v>29</v>
      </c>
      <c r="C220" s="29" t="s">
        <v>32</v>
      </c>
      <c r="D220" s="29" t="s">
        <v>51</v>
      </c>
      <c r="E220" s="29" t="s">
        <v>5</v>
      </c>
      <c r="F220" s="29" t="s">
        <v>68</v>
      </c>
      <c r="G220" s="29" t="s">
        <v>69</v>
      </c>
      <c r="H220" s="30">
        <v>0</v>
      </c>
      <c r="I220" s="30">
        <v>789</v>
      </c>
      <c r="J220" s="31">
        <v>789</v>
      </c>
    </row>
    <row r="221" spans="1:10" ht="12.75" outlineLevel="1">
      <c r="A221" s="26" t="s">
        <v>523</v>
      </c>
      <c r="B221" s="29" t="s">
        <v>29</v>
      </c>
      <c r="C221" s="29" t="s">
        <v>32</v>
      </c>
      <c r="D221" s="29" t="s">
        <v>51</v>
      </c>
      <c r="E221" s="29" t="s">
        <v>5</v>
      </c>
      <c r="F221" s="29" t="s">
        <v>238</v>
      </c>
      <c r="G221" s="29" t="s">
        <v>239</v>
      </c>
      <c r="H221" s="30">
        <v>0</v>
      </c>
      <c r="I221" s="30">
        <v>248.76</v>
      </c>
      <c r="J221" s="31">
        <v>248.76</v>
      </c>
    </row>
    <row r="222" spans="1:10" ht="12.75" outlineLevel="1">
      <c r="A222" s="26" t="s">
        <v>524</v>
      </c>
      <c r="B222" s="29" t="s">
        <v>29</v>
      </c>
      <c r="C222" s="29" t="s">
        <v>32</v>
      </c>
      <c r="D222" s="29" t="s">
        <v>51</v>
      </c>
      <c r="E222" s="29" t="s">
        <v>5</v>
      </c>
      <c r="F222" s="29" t="s">
        <v>71</v>
      </c>
      <c r="G222" s="29" t="s">
        <v>72</v>
      </c>
      <c r="H222" s="30">
        <v>-253.5</v>
      </c>
      <c r="I222" s="30">
        <v>0</v>
      </c>
      <c r="J222" s="31">
        <v>253.5</v>
      </c>
    </row>
    <row r="223" spans="1:10" ht="12.75" outlineLevel="1">
      <c r="A223" s="26" t="s">
        <v>525</v>
      </c>
      <c r="B223" s="29" t="s">
        <v>29</v>
      </c>
      <c r="C223" s="29" t="s">
        <v>32</v>
      </c>
      <c r="D223" s="29" t="s">
        <v>51</v>
      </c>
      <c r="E223" s="29" t="s">
        <v>5</v>
      </c>
      <c r="F223" s="29" t="s">
        <v>242</v>
      </c>
      <c r="G223" s="29" t="s">
        <v>243</v>
      </c>
      <c r="H223" s="30">
        <v>0</v>
      </c>
      <c r="I223" s="30">
        <v>2182</v>
      </c>
      <c r="J223" s="31">
        <v>2182</v>
      </c>
    </row>
    <row r="224" spans="1:10" ht="12.75" outlineLevel="1">
      <c r="A224" s="26" t="s">
        <v>528</v>
      </c>
      <c r="B224" s="29" t="s">
        <v>29</v>
      </c>
      <c r="C224" s="29" t="s">
        <v>32</v>
      </c>
      <c r="D224" s="29" t="s">
        <v>51</v>
      </c>
      <c r="E224" s="29" t="s">
        <v>5</v>
      </c>
      <c r="F224" s="29" t="s">
        <v>74</v>
      </c>
      <c r="G224" s="29" t="s">
        <v>75</v>
      </c>
      <c r="H224" s="30">
        <v>2228</v>
      </c>
      <c r="I224" s="30">
        <v>1865</v>
      </c>
      <c r="J224" s="31">
        <v>-363</v>
      </c>
    </row>
    <row r="225" spans="1:10" ht="12.75" outlineLevel="1">
      <c r="A225" s="26" t="s">
        <v>531</v>
      </c>
      <c r="B225" s="29" t="s">
        <v>29</v>
      </c>
      <c r="C225" s="29" t="s">
        <v>32</v>
      </c>
      <c r="D225" s="29" t="s">
        <v>51</v>
      </c>
      <c r="E225" s="29" t="s">
        <v>5</v>
      </c>
      <c r="F225" s="29" t="s">
        <v>587</v>
      </c>
      <c r="G225" s="29" t="s">
        <v>588</v>
      </c>
      <c r="H225" s="30">
        <v>0</v>
      </c>
      <c r="I225" s="30">
        <v>501.2</v>
      </c>
      <c r="J225" s="31">
        <v>501.2</v>
      </c>
    </row>
    <row r="226" spans="1:10" ht="12.75" outlineLevel="1">
      <c r="A226" s="26" t="s">
        <v>534</v>
      </c>
      <c r="B226" s="29" t="s">
        <v>29</v>
      </c>
      <c r="C226" s="29" t="s">
        <v>32</v>
      </c>
      <c r="D226" s="29" t="s">
        <v>51</v>
      </c>
      <c r="E226" s="29" t="s">
        <v>5</v>
      </c>
      <c r="F226" s="29" t="s">
        <v>590</v>
      </c>
      <c r="G226" s="29" t="s">
        <v>591</v>
      </c>
      <c r="H226" s="30">
        <v>0</v>
      </c>
      <c r="I226" s="30">
        <v>7057.4</v>
      </c>
      <c r="J226" s="31">
        <v>7057.4</v>
      </c>
    </row>
    <row r="227" spans="1:10" ht="12.75" outlineLevel="1">
      <c r="A227" s="26" t="s">
        <v>537</v>
      </c>
      <c r="B227" s="29" t="s">
        <v>29</v>
      </c>
      <c r="C227" s="29" t="s">
        <v>32</v>
      </c>
      <c r="D227" s="29" t="s">
        <v>51</v>
      </c>
      <c r="E227" s="29" t="s">
        <v>5</v>
      </c>
      <c r="F227" s="29" t="s">
        <v>383</v>
      </c>
      <c r="G227" s="29" t="s">
        <v>384</v>
      </c>
      <c r="H227" s="30">
        <v>0</v>
      </c>
      <c r="I227" s="30">
        <v>750</v>
      </c>
      <c r="J227" s="31">
        <v>750</v>
      </c>
    </row>
    <row r="228" spans="1:10" ht="12.75" outlineLevel="1">
      <c r="A228" s="26" t="s">
        <v>538</v>
      </c>
      <c r="B228" s="29" t="s">
        <v>29</v>
      </c>
      <c r="C228" s="29" t="s">
        <v>32</v>
      </c>
      <c r="D228" s="29" t="s">
        <v>51</v>
      </c>
      <c r="E228" s="29" t="s">
        <v>5</v>
      </c>
      <c r="F228" s="29" t="s">
        <v>77</v>
      </c>
      <c r="G228" s="29" t="s">
        <v>78</v>
      </c>
      <c r="H228" s="30">
        <v>0</v>
      </c>
      <c r="I228" s="30">
        <v>51.3</v>
      </c>
      <c r="J228" s="31">
        <v>51.3</v>
      </c>
    </row>
    <row r="229" spans="1:10" ht="12.75" outlineLevel="1">
      <c r="A229" s="26" t="s">
        <v>539</v>
      </c>
      <c r="B229" s="29" t="s">
        <v>29</v>
      </c>
      <c r="C229" s="29" t="s">
        <v>32</v>
      </c>
      <c r="D229" s="29" t="s">
        <v>51</v>
      </c>
      <c r="E229" s="29" t="s">
        <v>5</v>
      </c>
      <c r="F229" s="29" t="s">
        <v>80</v>
      </c>
      <c r="G229" s="29" t="s">
        <v>81</v>
      </c>
      <c r="H229" s="30">
        <v>49</v>
      </c>
      <c r="I229" s="30">
        <v>0</v>
      </c>
      <c r="J229" s="31">
        <v>-49</v>
      </c>
    </row>
    <row r="230" spans="1:10" ht="12.75" outlineLevel="1">
      <c r="A230" s="26" t="s">
        <v>540</v>
      </c>
      <c r="B230" s="29" t="s">
        <v>29</v>
      </c>
      <c r="C230" s="29" t="s">
        <v>32</v>
      </c>
      <c r="D230" s="29" t="s">
        <v>83</v>
      </c>
      <c r="E230" s="29" t="s">
        <v>6</v>
      </c>
      <c r="F230" s="29" t="s">
        <v>595</v>
      </c>
      <c r="G230" s="29" t="s">
        <v>596</v>
      </c>
      <c r="H230" s="30">
        <v>287.5</v>
      </c>
      <c r="I230" s="30">
        <v>287.51</v>
      </c>
      <c r="J230" s="31">
        <v>0.01</v>
      </c>
    </row>
    <row r="231" spans="1:10" ht="12.75" outlineLevel="1">
      <c r="A231" s="26" t="s">
        <v>541</v>
      </c>
      <c r="B231" s="29" t="s">
        <v>29</v>
      </c>
      <c r="C231" s="29" t="s">
        <v>32</v>
      </c>
      <c r="D231" s="29" t="s">
        <v>83</v>
      </c>
      <c r="E231" s="29" t="s">
        <v>6</v>
      </c>
      <c r="F231" s="29" t="s">
        <v>399</v>
      </c>
      <c r="G231" s="29" t="s">
        <v>400</v>
      </c>
      <c r="H231" s="30">
        <v>325.25</v>
      </c>
      <c r="I231" s="30">
        <v>0</v>
      </c>
      <c r="J231" s="31">
        <v>-325.25</v>
      </c>
    </row>
    <row r="232" spans="1:10" ht="12.75" outlineLevel="1">
      <c r="A232" s="26" t="s">
        <v>542</v>
      </c>
      <c r="B232" s="29" t="s">
        <v>29</v>
      </c>
      <c r="C232" s="29" t="s">
        <v>32</v>
      </c>
      <c r="D232" s="29" t="s">
        <v>83</v>
      </c>
      <c r="E232" s="29" t="s">
        <v>6</v>
      </c>
      <c r="F232" s="29" t="s">
        <v>254</v>
      </c>
      <c r="G232" s="29" t="s">
        <v>255</v>
      </c>
      <c r="H232" s="30">
        <v>69347.75</v>
      </c>
      <c r="I232" s="30">
        <v>49990.89</v>
      </c>
      <c r="J232" s="31">
        <v>-19356.86</v>
      </c>
    </row>
    <row r="233" spans="1:10" ht="12.75" outlineLevel="1">
      <c r="A233" s="26" t="s">
        <v>545</v>
      </c>
      <c r="B233" s="29" t="s">
        <v>29</v>
      </c>
      <c r="C233" s="29" t="s">
        <v>32</v>
      </c>
      <c r="D233" s="29" t="s">
        <v>83</v>
      </c>
      <c r="E233" s="29" t="s">
        <v>6</v>
      </c>
      <c r="F233" s="29" t="s">
        <v>84</v>
      </c>
      <c r="G233" s="29" t="s">
        <v>85</v>
      </c>
      <c r="H233" s="30">
        <v>34408.5</v>
      </c>
      <c r="I233" s="30">
        <v>23091.61</v>
      </c>
      <c r="J233" s="31">
        <v>-11316.89</v>
      </c>
    </row>
    <row r="234" spans="1:10" ht="12.75" outlineLevel="1">
      <c r="A234" s="26" t="s">
        <v>548</v>
      </c>
      <c r="B234" s="29" t="s">
        <v>29</v>
      </c>
      <c r="C234" s="29" t="s">
        <v>32</v>
      </c>
      <c r="D234" s="29" t="s">
        <v>83</v>
      </c>
      <c r="E234" s="29" t="s">
        <v>6</v>
      </c>
      <c r="F234" s="29" t="s">
        <v>87</v>
      </c>
      <c r="G234" s="29" t="s">
        <v>88</v>
      </c>
      <c r="H234" s="30">
        <v>1893.01</v>
      </c>
      <c r="I234" s="30">
        <v>5028.12</v>
      </c>
      <c r="J234" s="31">
        <v>3135.11</v>
      </c>
    </row>
    <row r="235" spans="1:10" ht="12.75" outlineLevel="1">
      <c r="A235" s="26" t="s">
        <v>549</v>
      </c>
      <c r="B235" s="29" t="s">
        <v>29</v>
      </c>
      <c r="C235" s="29" t="s">
        <v>32</v>
      </c>
      <c r="D235" s="29" t="s">
        <v>83</v>
      </c>
      <c r="E235" s="29" t="s">
        <v>6</v>
      </c>
      <c r="F235" s="29" t="s">
        <v>605</v>
      </c>
      <c r="G235" s="29" t="s">
        <v>606</v>
      </c>
      <c r="H235" s="30">
        <v>0</v>
      </c>
      <c r="I235" s="30">
        <v>252</v>
      </c>
      <c r="J235" s="31">
        <v>252</v>
      </c>
    </row>
    <row r="236" spans="1:10" ht="12.75" outlineLevel="1">
      <c r="A236" s="26" t="s">
        <v>552</v>
      </c>
      <c r="B236" s="29" t="s">
        <v>29</v>
      </c>
      <c r="C236" s="29" t="s">
        <v>32</v>
      </c>
      <c r="D236" s="29" t="s">
        <v>83</v>
      </c>
      <c r="E236" s="29" t="s">
        <v>6</v>
      </c>
      <c r="F236" s="29" t="s">
        <v>90</v>
      </c>
      <c r="G236" s="29" t="s">
        <v>91</v>
      </c>
      <c r="H236" s="30">
        <v>29398.66</v>
      </c>
      <c r="I236" s="30">
        <v>26257.98</v>
      </c>
      <c r="J236" s="31">
        <v>-3140.68</v>
      </c>
    </row>
    <row r="237" spans="1:10" ht="12.75" outlineLevel="1">
      <c r="A237" s="26" t="s">
        <v>556</v>
      </c>
      <c r="B237" s="29" t="s">
        <v>29</v>
      </c>
      <c r="C237" s="29" t="s">
        <v>32</v>
      </c>
      <c r="D237" s="29" t="s">
        <v>83</v>
      </c>
      <c r="E237" s="29" t="s">
        <v>6</v>
      </c>
      <c r="F237" s="29" t="s">
        <v>417</v>
      </c>
      <c r="G237" s="29" t="s">
        <v>418</v>
      </c>
      <c r="H237" s="30">
        <v>19351</v>
      </c>
      <c r="I237" s="30">
        <v>7327.01</v>
      </c>
      <c r="J237" s="31">
        <v>-12023.99</v>
      </c>
    </row>
    <row r="238" spans="1:10" ht="12.75" outlineLevel="1">
      <c r="A238" s="26" t="s">
        <v>557</v>
      </c>
      <c r="B238" s="29" t="s">
        <v>29</v>
      </c>
      <c r="C238" s="29" t="s">
        <v>32</v>
      </c>
      <c r="D238" s="29" t="s">
        <v>83</v>
      </c>
      <c r="E238" s="29" t="s">
        <v>6</v>
      </c>
      <c r="F238" s="29" t="s">
        <v>261</v>
      </c>
      <c r="G238" s="29" t="s">
        <v>262</v>
      </c>
      <c r="H238" s="30">
        <v>55.5</v>
      </c>
      <c r="I238" s="30">
        <v>0.01</v>
      </c>
      <c r="J238" s="31">
        <v>-55.49</v>
      </c>
    </row>
    <row r="239" spans="1:10" ht="12.75" outlineLevel="1">
      <c r="A239" s="26" t="s">
        <v>558</v>
      </c>
      <c r="B239" s="29" t="s">
        <v>29</v>
      </c>
      <c r="C239" s="29" t="s">
        <v>32</v>
      </c>
      <c r="D239" s="29" t="s">
        <v>83</v>
      </c>
      <c r="E239" s="29" t="s">
        <v>6</v>
      </c>
      <c r="F239" s="29" t="s">
        <v>93</v>
      </c>
      <c r="G239" s="29" t="s">
        <v>94</v>
      </c>
      <c r="H239" s="30">
        <v>103</v>
      </c>
      <c r="I239" s="30">
        <v>529.5</v>
      </c>
      <c r="J239" s="31">
        <v>426.5</v>
      </c>
    </row>
    <row r="240" spans="1:10" ht="12.75" outlineLevel="1">
      <c r="A240" s="26" t="s">
        <v>559</v>
      </c>
      <c r="B240" s="29" t="s">
        <v>29</v>
      </c>
      <c r="C240" s="29" t="s">
        <v>32</v>
      </c>
      <c r="D240" s="29" t="s">
        <v>83</v>
      </c>
      <c r="E240" s="29" t="s">
        <v>6</v>
      </c>
      <c r="F240" s="29" t="s">
        <v>422</v>
      </c>
      <c r="G240" s="29" t="s">
        <v>423</v>
      </c>
      <c r="H240" s="30">
        <v>464.75</v>
      </c>
      <c r="I240" s="30">
        <v>831.61</v>
      </c>
      <c r="J240" s="31">
        <v>366.86</v>
      </c>
    </row>
    <row r="241" spans="1:10" ht="12.75" outlineLevel="1">
      <c r="A241" s="26" t="s">
        <v>561</v>
      </c>
      <c r="B241" s="29" t="s">
        <v>29</v>
      </c>
      <c r="C241" s="29" t="s">
        <v>32</v>
      </c>
      <c r="D241" s="29" t="s">
        <v>83</v>
      </c>
      <c r="E241" s="29" t="s">
        <v>6</v>
      </c>
      <c r="F241" s="29" t="s">
        <v>613</v>
      </c>
      <c r="G241" s="29" t="s">
        <v>614</v>
      </c>
      <c r="H241" s="30">
        <v>250.5</v>
      </c>
      <c r="I241" s="30">
        <v>433</v>
      </c>
      <c r="J241" s="31">
        <v>182.5</v>
      </c>
    </row>
    <row r="242" spans="1:10" ht="12.75" outlineLevel="1">
      <c r="A242" s="26" t="s">
        <v>564</v>
      </c>
      <c r="B242" s="29" t="s">
        <v>29</v>
      </c>
      <c r="C242" s="29" t="s">
        <v>32</v>
      </c>
      <c r="D242" s="29" t="s">
        <v>83</v>
      </c>
      <c r="E242" s="29" t="s">
        <v>6</v>
      </c>
      <c r="F242" s="29" t="s">
        <v>616</v>
      </c>
      <c r="G242" s="29" t="s">
        <v>617</v>
      </c>
      <c r="H242" s="30">
        <v>1265.25</v>
      </c>
      <c r="I242" s="30">
        <v>1265.25</v>
      </c>
      <c r="J242" s="31">
        <v>0</v>
      </c>
    </row>
    <row r="243" spans="1:10" ht="12.75" outlineLevel="1">
      <c r="A243" s="26" t="s">
        <v>565</v>
      </c>
      <c r="B243" s="29" t="s">
        <v>29</v>
      </c>
      <c r="C243" s="29" t="s">
        <v>32</v>
      </c>
      <c r="D243" s="29" t="s">
        <v>83</v>
      </c>
      <c r="E243" s="29" t="s">
        <v>6</v>
      </c>
      <c r="F243" s="29" t="s">
        <v>425</v>
      </c>
      <c r="G243" s="29" t="s">
        <v>426</v>
      </c>
      <c r="H243" s="30">
        <v>79262.75</v>
      </c>
      <c r="I243" s="30">
        <v>89026.85</v>
      </c>
      <c r="J243" s="31">
        <v>9764.1</v>
      </c>
    </row>
    <row r="244" spans="1:10" ht="12.75" outlineLevel="1">
      <c r="A244" s="26" t="s">
        <v>567</v>
      </c>
      <c r="B244" s="29" t="s">
        <v>29</v>
      </c>
      <c r="C244" s="29" t="s">
        <v>32</v>
      </c>
      <c r="D244" s="29" t="s">
        <v>83</v>
      </c>
      <c r="E244" s="29" t="s">
        <v>6</v>
      </c>
      <c r="F244" s="29" t="s">
        <v>96</v>
      </c>
      <c r="G244" s="29" t="s">
        <v>97</v>
      </c>
      <c r="H244" s="30">
        <v>352725.19</v>
      </c>
      <c r="I244" s="30">
        <v>439399.73</v>
      </c>
      <c r="J244" s="31">
        <v>86674.54</v>
      </c>
    </row>
    <row r="245" spans="1:10" ht="12.75" outlineLevel="1">
      <c r="A245" s="26" t="s">
        <v>569</v>
      </c>
      <c r="B245" s="29" t="s">
        <v>29</v>
      </c>
      <c r="C245" s="29" t="s">
        <v>32</v>
      </c>
      <c r="D245" s="29" t="s">
        <v>83</v>
      </c>
      <c r="E245" s="29" t="s">
        <v>6</v>
      </c>
      <c r="F245" s="29" t="s">
        <v>99</v>
      </c>
      <c r="G245" s="29" t="s">
        <v>100</v>
      </c>
      <c r="H245" s="30">
        <v>3618</v>
      </c>
      <c r="I245" s="30">
        <v>0</v>
      </c>
      <c r="J245" s="31">
        <v>-3618</v>
      </c>
    </row>
    <row r="246" spans="1:10" ht="12.75" outlineLevel="1">
      <c r="A246" s="26" t="s">
        <v>572</v>
      </c>
      <c r="B246" s="29" t="s">
        <v>29</v>
      </c>
      <c r="C246" s="29" t="s">
        <v>32</v>
      </c>
      <c r="D246" s="29" t="s">
        <v>83</v>
      </c>
      <c r="E246" s="29" t="s">
        <v>6</v>
      </c>
      <c r="F246" s="29" t="s">
        <v>433</v>
      </c>
      <c r="G246" s="29" t="s">
        <v>434</v>
      </c>
      <c r="H246" s="30">
        <v>0.5</v>
      </c>
      <c r="I246" s="30">
        <v>0</v>
      </c>
      <c r="J246" s="31">
        <v>-0.5</v>
      </c>
    </row>
    <row r="247" spans="1:10" ht="12.75" outlineLevel="1">
      <c r="A247" s="26" t="s">
        <v>575</v>
      </c>
      <c r="B247" s="29" t="s">
        <v>29</v>
      </c>
      <c r="C247" s="29" t="s">
        <v>32</v>
      </c>
      <c r="D247" s="29" t="s">
        <v>83</v>
      </c>
      <c r="E247" s="29" t="s">
        <v>6</v>
      </c>
      <c r="F247" s="29" t="s">
        <v>102</v>
      </c>
      <c r="G247" s="29" t="s">
        <v>103</v>
      </c>
      <c r="H247" s="30">
        <v>5235.75</v>
      </c>
      <c r="I247" s="30">
        <v>7211.1</v>
      </c>
      <c r="J247" s="31">
        <v>1975.35</v>
      </c>
    </row>
    <row r="248" spans="1:10" ht="12.75" outlineLevel="1">
      <c r="A248" s="26" t="s">
        <v>576</v>
      </c>
      <c r="B248" s="29" t="s">
        <v>29</v>
      </c>
      <c r="C248" s="29" t="s">
        <v>32</v>
      </c>
      <c r="D248" s="29" t="s">
        <v>83</v>
      </c>
      <c r="E248" s="29" t="s">
        <v>6</v>
      </c>
      <c r="F248" s="29" t="s">
        <v>624</v>
      </c>
      <c r="G248" s="29" t="s">
        <v>625</v>
      </c>
      <c r="H248" s="30">
        <v>300</v>
      </c>
      <c r="I248" s="30">
        <v>0</v>
      </c>
      <c r="J248" s="31">
        <v>-300</v>
      </c>
    </row>
    <row r="249" spans="1:10" ht="12.75" outlineLevel="1">
      <c r="A249" s="26" t="s">
        <v>577</v>
      </c>
      <c r="B249" s="29" t="s">
        <v>29</v>
      </c>
      <c r="C249" s="29" t="s">
        <v>32</v>
      </c>
      <c r="D249" s="29" t="s">
        <v>105</v>
      </c>
      <c r="E249" s="29" t="s">
        <v>7</v>
      </c>
      <c r="F249" s="29" t="s">
        <v>267</v>
      </c>
      <c r="G249" s="29" t="s">
        <v>268</v>
      </c>
      <c r="H249" s="30">
        <v>346.75</v>
      </c>
      <c r="I249" s="30">
        <v>443.75</v>
      </c>
      <c r="J249" s="31">
        <v>97</v>
      </c>
    </row>
    <row r="250" spans="1:10" ht="12.75" outlineLevel="1">
      <c r="A250" s="26" t="s">
        <v>578</v>
      </c>
      <c r="B250" s="29" t="s">
        <v>29</v>
      </c>
      <c r="C250" s="29" t="s">
        <v>32</v>
      </c>
      <c r="D250" s="29" t="s">
        <v>105</v>
      </c>
      <c r="E250" s="29" t="s">
        <v>7</v>
      </c>
      <c r="F250" s="29" t="s">
        <v>628</v>
      </c>
      <c r="G250" s="29" t="s">
        <v>629</v>
      </c>
      <c r="H250" s="30">
        <v>0</v>
      </c>
      <c r="I250" s="30">
        <v>50</v>
      </c>
      <c r="J250" s="31">
        <v>50</v>
      </c>
    </row>
    <row r="251" spans="1:10" ht="12.75" outlineLevel="1">
      <c r="A251" s="26" t="s">
        <v>579</v>
      </c>
      <c r="B251" s="29" t="s">
        <v>29</v>
      </c>
      <c r="C251" s="29" t="s">
        <v>32</v>
      </c>
      <c r="D251" s="29" t="s">
        <v>105</v>
      </c>
      <c r="E251" s="29" t="s">
        <v>7</v>
      </c>
      <c r="F251" s="29" t="s">
        <v>270</v>
      </c>
      <c r="G251" s="29" t="s">
        <v>271</v>
      </c>
      <c r="H251" s="30">
        <v>5871.25</v>
      </c>
      <c r="I251" s="30">
        <v>5945.67</v>
      </c>
      <c r="J251" s="31">
        <v>74.42</v>
      </c>
    </row>
    <row r="252" spans="1:10" ht="12.75" outlineLevel="1">
      <c r="A252" s="26" t="s">
        <v>580</v>
      </c>
      <c r="B252" s="29" t="s">
        <v>29</v>
      </c>
      <c r="C252" s="29" t="s">
        <v>32</v>
      </c>
      <c r="D252" s="29" t="s">
        <v>105</v>
      </c>
      <c r="E252" s="29" t="s">
        <v>7</v>
      </c>
      <c r="F252" s="29" t="s">
        <v>106</v>
      </c>
      <c r="G252" s="29" t="s">
        <v>107</v>
      </c>
      <c r="H252" s="30">
        <v>77</v>
      </c>
      <c r="I252" s="30">
        <v>500.2</v>
      </c>
      <c r="J252" s="31">
        <v>423.2</v>
      </c>
    </row>
    <row r="253" spans="1:10" ht="12.75" outlineLevel="1">
      <c r="A253" s="26" t="s">
        <v>581</v>
      </c>
      <c r="B253" s="29" t="s">
        <v>29</v>
      </c>
      <c r="C253" s="29" t="s">
        <v>32</v>
      </c>
      <c r="D253" s="29" t="s">
        <v>105</v>
      </c>
      <c r="E253" s="29" t="s">
        <v>7</v>
      </c>
      <c r="F253" s="29" t="s">
        <v>109</v>
      </c>
      <c r="G253" s="29" t="s">
        <v>110</v>
      </c>
      <c r="H253" s="30">
        <v>162.25</v>
      </c>
      <c r="I253" s="30">
        <v>0</v>
      </c>
      <c r="J253" s="31">
        <v>-162.25</v>
      </c>
    </row>
    <row r="254" spans="1:10" ht="12.75" outlineLevel="1">
      <c r="A254" s="26" t="s">
        <v>582</v>
      </c>
      <c r="B254" s="29" t="s">
        <v>29</v>
      </c>
      <c r="C254" s="29" t="s">
        <v>32</v>
      </c>
      <c r="D254" s="29" t="s">
        <v>105</v>
      </c>
      <c r="E254" s="29" t="s">
        <v>7</v>
      </c>
      <c r="F254" s="29" t="s">
        <v>112</v>
      </c>
      <c r="G254" s="29" t="s">
        <v>113</v>
      </c>
      <c r="H254" s="30">
        <v>533.5</v>
      </c>
      <c r="I254" s="30">
        <v>18.6</v>
      </c>
      <c r="J254" s="31">
        <v>-514.9</v>
      </c>
    </row>
    <row r="255" spans="1:10" ht="12.75" outlineLevel="1">
      <c r="A255" s="26" t="s">
        <v>583</v>
      </c>
      <c r="B255" s="29" t="s">
        <v>29</v>
      </c>
      <c r="C255" s="29" t="s">
        <v>32</v>
      </c>
      <c r="D255" s="29" t="s">
        <v>115</v>
      </c>
      <c r="E255" s="29" t="s">
        <v>8</v>
      </c>
      <c r="F255" s="29" t="s">
        <v>116</v>
      </c>
      <c r="G255" s="29" t="s">
        <v>117</v>
      </c>
      <c r="H255" s="30">
        <v>1250</v>
      </c>
      <c r="I255" s="30">
        <v>695</v>
      </c>
      <c r="J255" s="31">
        <v>-555</v>
      </c>
    </row>
    <row r="256" spans="1:10" ht="12.75" outlineLevel="1">
      <c r="A256" s="26" t="s">
        <v>584</v>
      </c>
      <c r="B256" s="29" t="s">
        <v>29</v>
      </c>
      <c r="C256" s="29" t="s">
        <v>32</v>
      </c>
      <c r="D256" s="29" t="s">
        <v>115</v>
      </c>
      <c r="E256" s="29" t="s">
        <v>8</v>
      </c>
      <c r="F256" s="29" t="s">
        <v>636</v>
      </c>
      <c r="G256" s="29" t="s">
        <v>637</v>
      </c>
      <c r="H256" s="30">
        <v>26.25</v>
      </c>
      <c r="I256" s="30">
        <v>0</v>
      </c>
      <c r="J256" s="31">
        <v>-26.25</v>
      </c>
    </row>
    <row r="257" spans="1:10" ht="12.75" outlineLevel="1">
      <c r="A257" s="26" t="s">
        <v>585</v>
      </c>
      <c r="B257" s="29" t="s">
        <v>29</v>
      </c>
      <c r="C257" s="29" t="s">
        <v>32</v>
      </c>
      <c r="D257" s="29" t="s">
        <v>115</v>
      </c>
      <c r="E257" s="29" t="s">
        <v>8</v>
      </c>
      <c r="F257" s="29" t="s">
        <v>119</v>
      </c>
      <c r="G257" s="29" t="s">
        <v>120</v>
      </c>
      <c r="H257" s="30">
        <v>102</v>
      </c>
      <c r="I257" s="30">
        <v>129</v>
      </c>
      <c r="J257" s="31">
        <v>27</v>
      </c>
    </row>
    <row r="258" spans="1:10" ht="12.75" outlineLevel="1">
      <c r="A258" s="26" t="s">
        <v>586</v>
      </c>
      <c r="B258" s="29" t="s">
        <v>29</v>
      </c>
      <c r="C258" s="29" t="s">
        <v>32</v>
      </c>
      <c r="D258" s="29" t="s">
        <v>115</v>
      </c>
      <c r="E258" s="29" t="s">
        <v>8</v>
      </c>
      <c r="F258" s="29" t="s">
        <v>122</v>
      </c>
      <c r="G258" s="29" t="s">
        <v>123</v>
      </c>
      <c r="H258" s="30">
        <v>283.25</v>
      </c>
      <c r="I258" s="30">
        <v>31</v>
      </c>
      <c r="J258" s="31">
        <v>-252.25</v>
      </c>
    </row>
    <row r="259" spans="1:10" ht="12.75" outlineLevel="1">
      <c r="A259" s="26" t="s">
        <v>589</v>
      </c>
      <c r="B259" s="29" t="s">
        <v>29</v>
      </c>
      <c r="C259" s="29" t="s">
        <v>32</v>
      </c>
      <c r="D259" s="29" t="s">
        <v>115</v>
      </c>
      <c r="E259" s="29" t="s">
        <v>8</v>
      </c>
      <c r="F259" s="29" t="s">
        <v>454</v>
      </c>
      <c r="G259" s="29" t="s">
        <v>455</v>
      </c>
      <c r="H259" s="30">
        <v>17.5</v>
      </c>
      <c r="I259" s="30">
        <v>13.25</v>
      </c>
      <c r="J259" s="31">
        <v>-4.25</v>
      </c>
    </row>
    <row r="260" spans="1:10" ht="12.75" outlineLevel="1">
      <c r="A260" s="26" t="s">
        <v>592</v>
      </c>
      <c r="B260" s="29" t="s">
        <v>29</v>
      </c>
      <c r="C260" s="29" t="s">
        <v>32</v>
      </c>
      <c r="D260" s="29" t="s">
        <v>115</v>
      </c>
      <c r="E260" s="29" t="s">
        <v>8</v>
      </c>
      <c r="F260" s="29" t="s">
        <v>125</v>
      </c>
      <c r="G260" s="29" t="s">
        <v>126</v>
      </c>
      <c r="H260" s="30">
        <v>0</v>
      </c>
      <c r="I260" s="30">
        <v>7.13</v>
      </c>
      <c r="J260" s="31">
        <v>7.13</v>
      </c>
    </row>
    <row r="261" spans="1:10" ht="12.75" outlineLevel="1">
      <c r="A261" s="26" t="s">
        <v>593</v>
      </c>
      <c r="B261" s="29" t="s">
        <v>29</v>
      </c>
      <c r="C261" s="29" t="s">
        <v>32</v>
      </c>
      <c r="D261" s="29" t="s">
        <v>115</v>
      </c>
      <c r="E261" s="29" t="s">
        <v>8</v>
      </c>
      <c r="F261" s="29" t="s">
        <v>128</v>
      </c>
      <c r="G261" s="29" t="s">
        <v>129</v>
      </c>
      <c r="H261" s="30">
        <v>160.5</v>
      </c>
      <c r="I261" s="30">
        <v>438.57</v>
      </c>
      <c r="J261" s="31">
        <v>278.07</v>
      </c>
    </row>
    <row r="262" spans="1:10" ht="12.75" outlineLevel="1">
      <c r="A262" s="26" t="s">
        <v>594</v>
      </c>
      <c r="B262" s="29" t="s">
        <v>29</v>
      </c>
      <c r="C262" s="29" t="s">
        <v>32</v>
      </c>
      <c r="D262" s="29" t="s">
        <v>115</v>
      </c>
      <c r="E262" s="29" t="s">
        <v>8</v>
      </c>
      <c r="F262" s="29" t="s">
        <v>643</v>
      </c>
      <c r="G262" s="29" t="s">
        <v>644</v>
      </c>
      <c r="H262" s="30">
        <v>42.25</v>
      </c>
      <c r="I262" s="30">
        <v>0</v>
      </c>
      <c r="J262" s="31">
        <v>-42.25</v>
      </c>
    </row>
    <row r="263" spans="1:10" ht="12.75" outlineLevel="1">
      <c r="A263" s="26" t="s">
        <v>597</v>
      </c>
      <c r="B263" s="29" t="s">
        <v>29</v>
      </c>
      <c r="C263" s="29" t="s">
        <v>32</v>
      </c>
      <c r="D263" s="29" t="s">
        <v>115</v>
      </c>
      <c r="E263" s="29" t="s">
        <v>8</v>
      </c>
      <c r="F263" s="29" t="s">
        <v>131</v>
      </c>
      <c r="G263" s="29" t="s">
        <v>132</v>
      </c>
      <c r="H263" s="30">
        <v>536</v>
      </c>
      <c r="I263" s="30">
        <v>346.94</v>
      </c>
      <c r="J263" s="31">
        <v>-189.06</v>
      </c>
    </row>
    <row r="264" spans="1:10" ht="12.75" outlineLevel="1">
      <c r="A264" s="26" t="s">
        <v>598</v>
      </c>
      <c r="B264" s="29" t="s">
        <v>29</v>
      </c>
      <c r="C264" s="29" t="s">
        <v>32</v>
      </c>
      <c r="D264" s="29" t="s">
        <v>115</v>
      </c>
      <c r="E264" s="29" t="s">
        <v>8</v>
      </c>
      <c r="F264" s="29" t="s">
        <v>134</v>
      </c>
      <c r="G264" s="29" t="s">
        <v>135</v>
      </c>
      <c r="H264" s="30">
        <v>657.75</v>
      </c>
      <c r="I264" s="30">
        <v>24.12</v>
      </c>
      <c r="J264" s="31">
        <v>-633.63</v>
      </c>
    </row>
    <row r="265" spans="1:10" ht="12.75" outlineLevel="1">
      <c r="A265" s="26" t="s">
        <v>599</v>
      </c>
      <c r="B265" s="29" t="s">
        <v>29</v>
      </c>
      <c r="C265" s="29" t="s">
        <v>32</v>
      </c>
      <c r="D265" s="29" t="s">
        <v>115</v>
      </c>
      <c r="E265" s="29" t="s">
        <v>8</v>
      </c>
      <c r="F265" s="29" t="s">
        <v>137</v>
      </c>
      <c r="G265" s="29" t="s">
        <v>138</v>
      </c>
      <c r="H265" s="30">
        <v>14.5</v>
      </c>
      <c r="I265" s="30">
        <v>0</v>
      </c>
      <c r="J265" s="31">
        <v>-14.5</v>
      </c>
    </row>
    <row r="266" spans="1:10" ht="12.75" outlineLevel="1">
      <c r="A266" s="26" t="s">
        <v>600</v>
      </c>
      <c r="B266" s="29" t="s">
        <v>29</v>
      </c>
      <c r="C266" s="29" t="s">
        <v>32</v>
      </c>
      <c r="D266" s="29" t="s">
        <v>115</v>
      </c>
      <c r="E266" s="29" t="s">
        <v>8</v>
      </c>
      <c r="F266" s="29" t="s">
        <v>140</v>
      </c>
      <c r="G266" s="29" t="s">
        <v>141</v>
      </c>
      <c r="H266" s="30">
        <v>547.5</v>
      </c>
      <c r="I266" s="30">
        <v>205.59</v>
      </c>
      <c r="J266" s="31">
        <v>-341.91</v>
      </c>
    </row>
    <row r="267" spans="1:10" ht="12.75" outlineLevel="1">
      <c r="A267" s="26" t="s">
        <v>601</v>
      </c>
      <c r="B267" s="29" t="s">
        <v>29</v>
      </c>
      <c r="C267" s="29" t="s">
        <v>32</v>
      </c>
      <c r="D267" s="29" t="s">
        <v>115</v>
      </c>
      <c r="E267" s="29" t="s">
        <v>8</v>
      </c>
      <c r="F267" s="29" t="s">
        <v>143</v>
      </c>
      <c r="G267" s="29" t="s">
        <v>144</v>
      </c>
      <c r="H267" s="30">
        <v>232.75</v>
      </c>
      <c r="I267" s="30">
        <v>402.84</v>
      </c>
      <c r="J267" s="31">
        <v>170.09</v>
      </c>
    </row>
    <row r="268" spans="1:10" ht="12.75" outlineLevel="1">
      <c r="A268" s="26" t="s">
        <v>602</v>
      </c>
      <c r="B268" s="29" t="s">
        <v>29</v>
      </c>
      <c r="C268" s="29" t="s">
        <v>32</v>
      </c>
      <c r="D268" s="29" t="s">
        <v>115</v>
      </c>
      <c r="E268" s="29" t="s">
        <v>8</v>
      </c>
      <c r="F268" s="29" t="s">
        <v>146</v>
      </c>
      <c r="G268" s="29" t="s">
        <v>147</v>
      </c>
      <c r="H268" s="30">
        <v>26.75</v>
      </c>
      <c r="I268" s="30">
        <v>3</v>
      </c>
      <c r="J268" s="31">
        <v>-23.75</v>
      </c>
    </row>
    <row r="269" spans="1:10" ht="12.75" outlineLevel="1">
      <c r="A269" s="26" t="s">
        <v>603</v>
      </c>
      <c r="B269" s="29" t="s">
        <v>29</v>
      </c>
      <c r="C269" s="29" t="s">
        <v>32</v>
      </c>
      <c r="D269" s="29" t="s">
        <v>115</v>
      </c>
      <c r="E269" s="29" t="s">
        <v>8</v>
      </c>
      <c r="F269" s="29" t="s">
        <v>149</v>
      </c>
      <c r="G269" s="29" t="s">
        <v>150</v>
      </c>
      <c r="H269" s="30">
        <v>88</v>
      </c>
      <c r="I269" s="30">
        <v>78</v>
      </c>
      <c r="J269" s="31">
        <v>-10</v>
      </c>
    </row>
    <row r="270" spans="1:10" ht="12.75" outlineLevel="1">
      <c r="A270" s="26" t="s">
        <v>604</v>
      </c>
      <c r="B270" s="29" t="s">
        <v>29</v>
      </c>
      <c r="C270" s="29" t="s">
        <v>32</v>
      </c>
      <c r="D270" s="29" t="s">
        <v>115</v>
      </c>
      <c r="E270" s="29" t="s">
        <v>8</v>
      </c>
      <c r="F270" s="29" t="s">
        <v>290</v>
      </c>
      <c r="G270" s="29" t="s">
        <v>291</v>
      </c>
      <c r="H270" s="30">
        <v>16186.75</v>
      </c>
      <c r="I270" s="30">
        <v>107392.52</v>
      </c>
      <c r="J270" s="31">
        <v>91205.77</v>
      </c>
    </row>
    <row r="271" spans="1:10" ht="12.75" outlineLevel="1">
      <c r="A271" s="26" t="s">
        <v>607</v>
      </c>
      <c r="B271" s="29" t="s">
        <v>29</v>
      </c>
      <c r="C271" s="29" t="s">
        <v>32</v>
      </c>
      <c r="D271" s="29" t="s">
        <v>115</v>
      </c>
      <c r="E271" s="29" t="s">
        <v>8</v>
      </c>
      <c r="F271" s="29" t="s">
        <v>293</v>
      </c>
      <c r="G271" s="29" t="s">
        <v>294</v>
      </c>
      <c r="H271" s="30">
        <v>1282</v>
      </c>
      <c r="I271" s="30">
        <v>589</v>
      </c>
      <c r="J271" s="31">
        <v>-693</v>
      </c>
    </row>
    <row r="272" spans="1:10" ht="12.75" outlineLevel="1">
      <c r="A272" s="26" t="s">
        <v>608</v>
      </c>
      <c r="B272" s="29" t="s">
        <v>29</v>
      </c>
      <c r="C272" s="29" t="s">
        <v>32</v>
      </c>
      <c r="D272" s="29" t="s">
        <v>115</v>
      </c>
      <c r="E272" s="29" t="s">
        <v>8</v>
      </c>
      <c r="F272" s="29" t="s">
        <v>296</v>
      </c>
      <c r="G272" s="29" t="s">
        <v>297</v>
      </c>
      <c r="H272" s="30">
        <v>0</v>
      </c>
      <c r="I272" s="30">
        <v>456</v>
      </c>
      <c r="J272" s="31">
        <v>456</v>
      </c>
    </row>
    <row r="273" spans="1:10" ht="12.75" outlineLevel="1">
      <c r="A273" s="26" t="s">
        <v>609</v>
      </c>
      <c r="B273" s="29" t="s">
        <v>29</v>
      </c>
      <c r="C273" s="29" t="s">
        <v>32</v>
      </c>
      <c r="D273" s="29" t="s">
        <v>115</v>
      </c>
      <c r="E273" s="29" t="s">
        <v>8</v>
      </c>
      <c r="F273" s="29" t="s">
        <v>656</v>
      </c>
      <c r="G273" s="29" t="s">
        <v>657</v>
      </c>
      <c r="H273" s="30">
        <v>370.25</v>
      </c>
      <c r="I273" s="30">
        <v>624</v>
      </c>
      <c r="J273" s="31">
        <v>253.75</v>
      </c>
    </row>
    <row r="274" spans="1:10" ht="12.75" outlineLevel="1">
      <c r="A274" s="26" t="s">
        <v>610</v>
      </c>
      <c r="B274" s="29" t="s">
        <v>29</v>
      </c>
      <c r="C274" s="29" t="s">
        <v>32</v>
      </c>
      <c r="D274" s="29" t="s">
        <v>115</v>
      </c>
      <c r="E274" s="29" t="s">
        <v>8</v>
      </c>
      <c r="F274" s="29" t="s">
        <v>152</v>
      </c>
      <c r="G274" s="29" t="s">
        <v>153</v>
      </c>
      <c r="H274" s="30">
        <v>21.5</v>
      </c>
      <c r="I274" s="30">
        <v>60</v>
      </c>
      <c r="J274" s="31">
        <v>38.5</v>
      </c>
    </row>
    <row r="275" spans="1:10" ht="12.75" outlineLevel="1">
      <c r="A275" s="26" t="s">
        <v>611</v>
      </c>
      <c r="B275" s="29" t="s">
        <v>29</v>
      </c>
      <c r="C275" s="29" t="s">
        <v>32</v>
      </c>
      <c r="D275" s="29" t="s">
        <v>115</v>
      </c>
      <c r="E275" s="29" t="s">
        <v>8</v>
      </c>
      <c r="F275" s="29" t="s">
        <v>300</v>
      </c>
      <c r="G275" s="29" t="s">
        <v>301</v>
      </c>
      <c r="H275" s="30">
        <v>28.75</v>
      </c>
      <c r="I275" s="30">
        <v>19.53</v>
      </c>
      <c r="J275" s="31">
        <v>-9.22</v>
      </c>
    </row>
    <row r="276" spans="1:10" ht="12.75" outlineLevel="1">
      <c r="A276" s="26" t="s">
        <v>612</v>
      </c>
      <c r="B276" s="29" t="s">
        <v>29</v>
      </c>
      <c r="C276" s="29" t="s">
        <v>32</v>
      </c>
      <c r="D276" s="29" t="s">
        <v>115</v>
      </c>
      <c r="E276" s="29" t="s">
        <v>8</v>
      </c>
      <c r="F276" s="29" t="s">
        <v>161</v>
      </c>
      <c r="G276" s="29" t="s">
        <v>162</v>
      </c>
      <c r="H276" s="30">
        <v>109.75</v>
      </c>
      <c r="I276" s="30">
        <v>263.53</v>
      </c>
      <c r="J276" s="31">
        <v>153.78</v>
      </c>
    </row>
    <row r="277" spans="1:10" ht="12.75" outlineLevel="1">
      <c r="A277" s="26" t="s">
        <v>615</v>
      </c>
      <c r="B277" s="29" t="s">
        <v>29</v>
      </c>
      <c r="C277" s="29" t="s">
        <v>32</v>
      </c>
      <c r="D277" s="29" t="s">
        <v>115</v>
      </c>
      <c r="E277" s="29" t="s">
        <v>8</v>
      </c>
      <c r="F277" s="29" t="s">
        <v>164</v>
      </c>
      <c r="G277" s="29" t="s">
        <v>165</v>
      </c>
      <c r="H277" s="30">
        <v>1115.75</v>
      </c>
      <c r="I277" s="30">
        <v>1300.6</v>
      </c>
      <c r="J277" s="31">
        <v>184.85</v>
      </c>
    </row>
    <row r="278" spans="1:10" ht="12.75" outlineLevel="1">
      <c r="A278" s="26" t="s">
        <v>618</v>
      </c>
      <c r="B278" s="29" t="s">
        <v>29</v>
      </c>
      <c r="C278" s="29" t="s">
        <v>32</v>
      </c>
      <c r="D278" s="29" t="s">
        <v>115</v>
      </c>
      <c r="E278" s="29" t="s">
        <v>8</v>
      </c>
      <c r="F278" s="29" t="s">
        <v>176</v>
      </c>
      <c r="G278" s="29" t="s">
        <v>177</v>
      </c>
      <c r="H278" s="30">
        <v>79.75</v>
      </c>
      <c r="I278" s="30">
        <v>0</v>
      </c>
      <c r="J278" s="31">
        <v>-79.75</v>
      </c>
    </row>
    <row r="279" spans="1:10" ht="12.75" outlineLevel="1">
      <c r="A279" s="26" t="s">
        <v>619</v>
      </c>
      <c r="B279" s="29" t="s">
        <v>29</v>
      </c>
      <c r="C279" s="29" t="s">
        <v>32</v>
      </c>
      <c r="D279" s="29" t="s">
        <v>115</v>
      </c>
      <c r="E279" s="29" t="s">
        <v>8</v>
      </c>
      <c r="F279" s="29" t="s">
        <v>179</v>
      </c>
      <c r="G279" s="29" t="s">
        <v>180</v>
      </c>
      <c r="H279" s="30">
        <v>73</v>
      </c>
      <c r="I279" s="30">
        <v>0</v>
      </c>
      <c r="J279" s="31">
        <v>-73</v>
      </c>
    </row>
    <row r="280" spans="1:10" ht="12.75" outlineLevel="1">
      <c r="A280" s="26" t="s">
        <v>620</v>
      </c>
      <c r="B280" s="29" t="s">
        <v>29</v>
      </c>
      <c r="C280" s="29" t="s">
        <v>32</v>
      </c>
      <c r="D280" s="29" t="s">
        <v>115</v>
      </c>
      <c r="E280" s="29" t="s">
        <v>8</v>
      </c>
      <c r="F280" s="29" t="s">
        <v>188</v>
      </c>
      <c r="G280" s="29" t="s">
        <v>189</v>
      </c>
      <c r="H280" s="30">
        <v>506.75</v>
      </c>
      <c r="I280" s="30">
        <v>2333</v>
      </c>
      <c r="J280" s="31">
        <v>1826.25</v>
      </c>
    </row>
    <row r="281" spans="1:10" ht="12.75" outlineLevel="1">
      <c r="A281" s="26" t="s">
        <v>621</v>
      </c>
      <c r="B281" s="29" t="s">
        <v>29</v>
      </c>
      <c r="C281" s="29" t="s">
        <v>32</v>
      </c>
      <c r="D281" s="29" t="s">
        <v>115</v>
      </c>
      <c r="E281" s="29" t="s">
        <v>8</v>
      </c>
      <c r="F281" s="29" t="s">
        <v>191</v>
      </c>
      <c r="G281" s="29" t="s">
        <v>192</v>
      </c>
      <c r="H281" s="30">
        <v>857.75</v>
      </c>
      <c r="I281" s="30">
        <v>0</v>
      </c>
      <c r="J281" s="31">
        <v>-857.75</v>
      </c>
    </row>
    <row r="282" spans="1:10" ht="12.75" outlineLevel="1">
      <c r="A282" s="26" t="s">
        <v>622</v>
      </c>
      <c r="B282" s="29" t="s">
        <v>29</v>
      </c>
      <c r="C282" s="29" t="s">
        <v>32</v>
      </c>
      <c r="D282" s="29" t="s">
        <v>115</v>
      </c>
      <c r="E282" s="29" t="s">
        <v>8</v>
      </c>
      <c r="F282" s="29" t="s">
        <v>316</v>
      </c>
      <c r="G282" s="29" t="s">
        <v>317</v>
      </c>
      <c r="H282" s="30">
        <v>40.25</v>
      </c>
      <c r="I282" s="30">
        <v>0</v>
      </c>
      <c r="J282" s="31">
        <v>-40.25</v>
      </c>
    </row>
    <row r="283" spans="1:10" ht="12.75" outlineLevel="1">
      <c r="A283" s="26" t="s">
        <v>623</v>
      </c>
      <c r="B283" s="29" t="s">
        <v>29</v>
      </c>
      <c r="C283" s="29" t="s">
        <v>32</v>
      </c>
      <c r="D283" s="29" t="s">
        <v>115</v>
      </c>
      <c r="E283" s="29" t="s">
        <v>8</v>
      </c>
      <c r="F283" s="29" t="s">
        <v>194</v>
      </c>
      <c r="G283" s="29" t="s">
        <v>195</v>
      </c>
      <c r="H283" s="30">
        <v>26.75</v>
      </c>
      <c r="I283" s="30">
        <v>0</v>
      </c>
      <c r="J283" s="31">
        <v>-26.75</v>
      </c>
    </row>
    <row r="284" spans="1:10" ht="12.75" outlineLevel="1">
      <c r="A284" s="26" t="s">
        <v>626</v>
      </c>
      <c r="B284" s="29" t="s">
        <v>29</v>
      </c>
      <c r="C284" s="29" t="s">
        <v>32</v>
      </c>
      <c r="D284" s="29" t="s">
        <v>115</v>
      </c>
      <c r="E284" s="29" t="s">
        <v>8</v>
      </c>
      <c r="F284" s="29" t="s">
        <v>669</v>
      </c>
      <c r="G284" s="29" t="s">
        <v>670</v>
      </c>
      <c r="H284" s="30">
        <v>274</v>
      </c>
      <c r="I284" s="30">
        <v>0</v>
      </c>
      <c r="J284" s="31">
        <v>-274</v>
      </c>
    </row>
    <row r="285" spans="1:10" ht="12.75" outlineLevel="1">
      <c r="A285" s="26" t="s">
        <v>627</v>
      </c>
      <c r="B285" s="29" t="s">
        <v>29</v>
      </c>
      <c r="C285" s="29" t="s">
        <v>32</v>
      </c>
      <c r="D285" s="29" t="s">
        <v>115</v>
      </c>
      <c r="E285" s="29" t="s">
        <v>8</v>
      </c>
      <c r="F285" s="29" t="s">
        <v>197</v>
      </c>
      <c r="G285" s="29" t="s">
        <v>198</v>
      </c>
      <c r="H285" s="30">
        <v>2656.25</v>
      </c>
      <c r="I285" s="30">
        <v>0</v>
      </c>
      <c r="J285" s="31">
        <v>-2656.25</v>
      </c>
    </row>
    <row r="286" spans="1:10" ht="12.75" outlineLevel="1">
      <c r="A286" s="26" t="s">
        <v>630</v>
      </c>
      <c r="B286" s="29" t="s">
        <v>29</v>
      </c>
      <c r="C286" s="29" t="s">
        <v>32</v>
      </c>
      <c r="D286" s="29" t="s">
        <v>673</v>
      </c>
      <c r="E286" s="29" t="s">
        <v>1875</v>
      </c>
      <c r="F286" s="29" t="s">
        <v>674</v>
      </c>
      <c r="G286" s="29" t="s">
        <v>675</v>
      </c>
      <c r="H286" s="30">
        <v>91587.5</v>
      </c>
      <c r="I286" s="30">
        <v>91587.51</v>
      </c>
      <c r="J286" s="31">
        <v>0.01</v>
      </c>
    </row>
    <row r="287" spans="1:10" ht="12.75" outlineLevel="1">
      <c r="A287" s="26" t="s">
        <v>631</v>
      </c>
      <c r="B287" s="29" t="s">
        <v>29</v>
      </c>
      <c r="C287" s="29" t="s">
        <v>32</v>
      </c>
      <c r="D287" s="29" t="s">
        <v>677</v>
      </c>
      <c r="E287" s="29" t="s">
        <v>1876</v>
      </c>
      <c r="F287" s="29" t="s">
        <v>678</v>
      </c>
      <c r="G287" s="29" t="s">
        <v>679</v>
      </c>
      <c r="H287" s="30">
        <v>96</v>
      </c>
      <c r="I287" s="30">
        <v>0</v>
      </c>
      <c r="J287" s="31">
        <v>-96</v>
      </c>
    </row>
    <row r="288" spans="1:10" ht="12.75" outlineLevel="1">
      <c r="A288" s="26" t="s">
        <v>632</v>
      </c>
      <c r="B288" s="29" t="s">
        <v>29</v>
      </c>
      <c r="C288" s="29" t="s">
        <v>32</v>
      </c>
      <c r="D288" s="29" t="s">
        <v>200</v>
      </c>
      <c r="E288" s="29" t="s">
        <v>9</v>
      </c>
      <c r="F288" s="29" t="s">
        <v>210</v>
      </c>
      <c r="G288" s="29" t="s">
        <v>211</v>
      </c>
      <c r="H288" s="30">
        <v>-8750</v>
      </c>
      <c r="I288" s="30">
        <v>-6100</v>
      </c>
      <c r="J288" s="31">
        <v>2650</v>
      </c>
    </row>
    <row r="289" spans="1:10" ht="12.75" outlineLevel="1">
      <c r="A289" s="26" t="s">
        <v>633</v>
      </c>
      <c r="B289" s="29" t="s">
        <v>29</v>
      </c>
      <c r="C289" s="29" t="s">
        <v>32</v>
      </c>
      <c r="D289" s="29" t="s">
        <v>200</v>
      </c>
      <c r="E289" s="29" t="s">
        <v>9</v>
      </c>
      <c r="F289" s="29" t="s">
        <v>213</v>
      </c>
      <c r="G289" s="29" t="s">
        <v>214</v>
      </c>
      <c r="H289" s="30">
        <v>0</v>
      </c>
      <c r="I289" s="30">
        <v>-21481</v>
      </c>
      <c r="J289" s="31">
        <v>-21481</v>
      </c>
    </row>
    <row r="290" spans="1:10" ht="12.75" outlineLevel="1">
      <c r="A290" s="26" t="s">
        <v>634</v>
      </c>
      <c r="B290" s="29" t="s">
        <v>29</v>
      </c>
      <c r="C290" s="29" t="s">
        <v>32</v>
      </c>
      <c r="D290" s="29" t="s">
        <v>200</v>
      </c>
      <c r="E290" s="29" t="s">
        <v>9</v>
      </c>
      <c r="F290" s="29" t="s">
        <v>331</v>
      </c>
      <c r="G290" s="29" t="s">
        <v>332</v>
      </c>
      <c r="H290" s="30">
        <v>0</v>
      </c>
      <c r="I290" s="30">
        <v>-31659.19</v>
      </c>
      <c r="J290" s="31">
        <v>-31659.19</v>
      </c>
    </row>
    <row r="291" spans="1:10" ht="12.75" outlineLevel="1">
      <c r="A291" s="26" t="s">
        <v>635</v>
      </c>
      <c r="B291" s="29" t="s">
        <v>29</v>
      </c>
      <c r="C291" s="29" t="s">
        <v>32</v>
      </c>
      <c r="D291" s="29" t="s">
        <v>200</v>
      </c>
      <c r="E291" s="29" t="s">
        <v>9</v>
      </c>
      <c r="F291" s="29" t="s">
        <v>334</v>
      </c>
      <c r="G291" s="29" t="s">
        <v>335</v>
      </c>
      <c r="H291" s="30">
        <v>-1653934.58</v>
      </c>
      <c r="I291" s="30">
        <v>-1638793.22</v>
      </c>
      <c r="J291" s="31">
        <v>15141.36</v>
      </c>
    </row>
    <row r="292" spans="1:10" ht="12.75" outlineLevel="1">
      <c r="A292" s="26" t="s">
        <v>638</v>
      </c>
      <c r="B292" s="29" t="s">
        <v>29</v>
      </c>
      <c r="C292" s="29" t="s">
        <v>32</v>
      </c>
      <c r="D292" s="29" t="s">
        <v>200</v>
      </c>
      <c r="E292" s="29" t="s">
        <v>9</v>
      </c>
      <c r="F292" s="29" t="s">
        <v>219</v>
      </c>
      <c r="G292" s="29" t="s">
        <v>211</v>
      </c>
      <c r="H292" s="30">
        <v>-6325.75</v>
      </c>
      <c r="I292" s="30">
        <v>-95813</v>
      </c>
      <c r="J292" s="31">
        <v>-89487.25</v>
      </c>
    </row>
    <row r="293" spans="1:10" ht="12.75" outlineLevel="1">
      <c r="A293" s="26" t="s">
        <v>639</v>
      </c>
      <c r="B293" s="29" t="s">
        <v>29</v>
      </c>
      <c r="C293" s="29" t="s">
        <v>32</v>
      </c>
      <c r="D293" s="29" t="s">
        <v>200</v>
      </c>
      <c r="E293" s="29" t="s">
        <v>9</v>
      </c>
      <c r="F293" s="29" t="s">
        <v>689</v>
      </c>
      <c r="G293" s="29" t="s">
        <v>690</v>
      </c>
      <c r="H293" s="30">
        <v>0</v>
      </c>
      <c r="I293" s="30">
        <v>-1315.75</v>
      </c>
      <c r="J293" s="31">
        <v>-1315.75</v>
      </c>
    </row>
    <row r="294" spans="1:10" ht="12.75" outlineLevel="1">
      <c r="A294" s="26" t="s">
        <v>640</v>
      </c>
      <c r="B294" s="29" t="s">
        <v>29</v>
      </c>
      <c r="C294" s="29" t="s">
        <v>32</v>
      </c>
      <c r="D294" s="29" t="s">
        <v>200</v>
      </c>
      <c r="E294" s="29" t="s">
        <v>9</v>
      </c>
      <c r="F294" s="29" t="s">
        <v>338</v>
      </c>
      <c r="G294" s="29" t="s">
        <v>214</v>
      </c>
      <c r="H294" s="30">
        <v>-8697.75</v>
      </c>
      <c r="I294" s="30">
        <v>7771.89</v>
      </c>
      <c r="J294" s="31">
        <v>16469.64</v>
      </c>
    </row>
    <row r="295" spans="1:10" ht="12.75" outlineLevel="1">
      <c r="A295" s="26" t="s">
        <v>641</v>
      </c>
      <c r="B295" s="29" t="s">
        <v>29</v>
      </c>
      <c r="C295" s="29" t="s">
        <v>32</v>
      </c>
      <c r="D295" s="29" t="s">
        <v>200</v>
      </c>
      <c r="E295" s="29" t="s">
        <v>9</v>
      </c>
      <c r="F295" s="29" t="s">
        <v>693</v>
      </c>
      <c r="G295" s="29" t="s">
        <v>217</v>
      </c>
      <c r="H295" s="30">
        <v>-30000</v>
      </c>
      <c r="I295" s="30">
        <v>-15073.94</v>
      </c>
      <c r="J295" s="31">
        <v>14926.06</v>
      </c>
    </row>
    <row r="296" spans="1:10" ht="12.75" outlineLevel="1">
      <c r="A296" s="26" t="s">
        <v>642</v>
      </c>
      <c r="B296" s="29" t="s">
        <v>29</v>
      </c>
      <c r="C296" s="29" t="s">
        <v>32</v>
      </c>
      <c r="D296" s="29" t="s">
        <v>200</v>
      </c>
      <c r="E296" s="29" t="s">
        <v>9</v>
      </c>
      <c r="F296" s="29" t="s">
        <v>695</v>
      </c>
      <c r="G296" s="29" t="s">
        <v>696</v>
      </c>
      <c r="H296" s="30">
        <v>-8500</v>
      </c>
      <c r="I296" s="30">
        <v>-7482.66</v>
      </c>
      <c r="J296" s="31">
        <v>1017.34</v>
      </c>
    </row>
    <row r="297" spans="1:10" ht="12.75" outlineLevel="1">
      <c r="A297" s="26" t="s">
        <v>645</v>
      </c>
      <c r="B297" s="29" t="s">
        <v>29</v>
      </c>
      <c r="C297" s="29" t="s">
        <v>32</v>
      </c>
      <c r="D297" s="29" t="s">
        <v>200</v>
      </c>
      <c r="E297" s="29" t="s">
        <v>9</v>
      </c>
      <c r="F297" s="29" t="s">
        <v>698</v>
      </c>
      <c r="G297" s="29" t="s">
        <v>699</v>
      </c>
      <c r="H297" s="30">
        <v>-1075</v>
      </c>
      <c r="I297" s="30">
        <v>-466.82</v>
      </c>
      <c r="J297" s="31">
        <v>608.18</v>
      </c>
    </row>
    <row r="298" spans="1:10" ht="12.75" outlineLevel="1">
      <c r="A298" s="26" t="s">
        <v>646</v>
      </c>
      <c r="B298" s="29" t="s">
        <v>29</v>
      </c>
      <c r="C298" s="29" t="s">
        <v>32</v>
      </c>
      <c r="D298" s="29" t="s">
        <v>200</v>
      </c>
      <c r="E298" s="29" t="s">
        <v>9</v>
      </c>
      <c r="F298" s="29" t="s">
        <v>701</v>
      </c>
      <c r="G298" s="29" t="s">
        <v>434</v>
      </c>
      <c r="H298" s="30">
        <v>-15540.75</v>
      </c>
      <c r="I298" s="30">
        <v>-10599.5</v>
      </c>
      <c r="J298" s="31">
        <v>4941.25</v>
      </c>
    </row>
    <row r="299" spans="1:10" ht="12.75" outlineLevel="1">
      <c r="A299" s="26" t="s">
        <v>647</v>
      </c>
      <c r="B299" s="29" t="s">
        <v>29</v>
      </c>
      <c r="C299" s="29" t="s">
        <v>32</v>
      </c>
      <c r="D299" s="29" t="s">
        <v>200</v>
      </c>
      <c r="E299" s="29" t="s">
        <v>9</v>
      </c>
      <c r="F299" s="29" t="s">
        <v>568</v>
      </c>
      <c r="G299" s="29" t="s">
        <v>335</v>
      </c>
      <c r="H299" s="30">
        <v>-1241816.19</v>
      </c>
      <c r="I299" s="30">
        <v>-1259929.98</v>
      </c>
      <c r="J299" s="31">
        <v>-18113.79</v>
      </c>
    </row>
    <row r="300" spans="1:10" ht="12.75" outlineLevel="1">
      <c r="A300" s="26" t="s">
        <v>648</v>
      </c>
      <c r="B300" s="29" t="s">
        <v>29</v>
      </c>
      <c r="C300" s="29" t="s">
        <v>32</v>
      </c>
      <c r="D300" s="29" t="s">
        <v>200</v>
      </c>
      <c r="E300" s="29" t="s">
        <v>9</v>
      </c>
      <c r="F300" s="29" t="s">
        <v>704</v>
      </c>
      <c r="G300" s="29" t="s">
        <v>705</v>
      </c>
      <c r="H300" s="30">
        <v>-2446.25</v>
      </c>
      <c r="I300" s="30">
        <v>-3489</v>
      </c>
      <c r="J300" s="31">
        <v>-1042.75</v>
      </c>
    </row>
    <row r="301" spans="1:10" ht="12.75" outlineLevel="1">
      <c r="A301" s="26" t="s">
        <v>649</v>
      </c>
      <c r="B301" s="29" t="s">
        <v>29</v>
      </c>
      <c r="C301" s="29" t="s">
        <v>32</v>
      </c>
      <c r="D301" s="29" t="s">
        <v>200</v>
      </c>
      <c r="E301" s="29" t="s">
        <v>9</v>
      </c>
      <c r="F301" s="29" t="s">
        <v>707</v>
      </c>
      <c r="G301" s="29" t="s">
        <v>708</v>
      </c>
      <c r="H301" s="30">
        <v>0</v>
      </c>
      <c r="I301" s="30">
        <v>-1667.49</v>
      </c>
      <c r="J301" s="31">
        <v>-1667.49</v>
      </c>
    </row>
    <row r="302" spans="1:10" ht="12.75" outlineLevel="1">
      <c r="A302" s="26" t="s">
        <v>650</v>
      </c>
      <c r="B302" s="29" t="s">
        <v>33</v>
      </c>
      <c r="C302" s="29" t="s">
        <v>34</v>
      </c>
      <c r="D302" s="29" t="s">
        <v>51</v>
      </c>
      <c r="E302" s="29" t="s">
        <v>5</v>
      </c>
      <c r="F302" s="29" t="s">
        <v>53</v>
      </c>
      <c r="G302" s="29" t="s">
        <v>54</v>
      </c>
      <c r="H302" s="30">
        <v>405542.25</v>
      </c>
      <c r="I302" s="30">
        <v>406856.72</v>
      </c>
      <c r="J302" s="31">
        <v>1314.47</v>
      </c>
    </row>
    <row r="303" spans="1:10" ht="12.75" outlineLevel="1">
      <c r="A303" s="26" t="s">
        <v>651</v>
      </c>
      <c r="B303" s="29" t="s">
        <v>33</v>
      </c>
      <c r="C303" s="29" t="s">
        <v>34</v>
      </c>
      <c r="D303" s="29" t="s">
        <v>51</v>
      </c>
      <c r="E303" s="29" t="s">
        <v>5</v>
      </c>
      <c r="F303" s="29" t="s">
        <v>222</v>
      </c>
      <c r="G303" s="29" t="s">
        <v>223</v>
      </c>
      <c r="H303" s="30">
        <v>0</v>
      </c>
      <c r="I303" s="30">
        <v>8848.6</v>
      </c>
      <c r="J303" s="31">
        <v>8848.6</v>
      </c>
    </row>
    <row r="304" spans="1:10" ht="12.75" outlineLevel="1">
      <c r="A304" s="26" t="s">
        <v>652</v>
      </c>
      <c r="B304" s="29" t="s">
        <v>33</v>
      </c>
      <c r="C304" s="29" t="s">
        <v>34</v>
      </c>
      <c r="D304" s="29" t="s">
        <v>51</v>
      </c>
      <c r="E304" s="29" t="s">
        <v>5</v>
      </c>
      <c r="F304" s="29" t="s">
        <v>56</v>
      </c>
      <c r="G304" s="29" t="s">
        <v>57</v>
      </c>
      <c r="H304" s="30">
        <v>0</v>
      </c>
      <c r="I304" s="30">
        <v>1839.36</v>
      </c>
      <c r="J304" s="31">
        <v>1839.36</v>
      </c>
    </row>
    <row r="305" spans="1:10" ht="12.75" outlineLevel="1">
      <c r="A305" s="26" t="s">
        <v>653</v>
      </c>
      <c r="B305" s="29" t="s">
        <v>33</v>
      </c>
      <c r="C305" s="29" t="s">
        <v>34</v>
      </c>
      <c r="D305" s="29" t="s">
        <v>51</v>
      </c>
      <c r="E305" s="29" t="s">
        <v>5</v>
      </c>
      <c r="F305" s="29" t="s">
        <v>226</v>
      </c>
      <c r="G305" s="29" t="s">
        <v>227</v>
      </c>
      <c r="H305" s="30">
        <v>0</v>
      </c>
      <c r="I305" s="30">
        <v>142544.26</v>
      </c>
      <c r="J305" s="31">
        <v>142544.26</v>
      </c>
    </row>
    <row r="306" spans="1:10" ht="12.75" outlineLevel="1">
      <c r="A306" s="26" t="s">
        <v>654</v>
      </c>
      <c r="B306" s="29" t="s">
        <v>33</v>
      </c>
      <c r="C306" s="29" t="s">
        <v>34</v>
      </c>
      <c r="D306" s="29" t="s">
        <v>51</v>
      </c>
      <c r="E306" s="29" t="s">
        <v>5</v>
      </c>
      <c r="F306" s="29" t="s">
        <v>62</v>
      </c>
      <c r="G306" s="29" t="s">
        <v>63</v>
      </c>
      <c r="H306" s="30">
        <v>31922.24</v>
      </c>
      <c r="I306" s="30">
        <v>33312.6</v>
      </c>
      <c r="J306" s="31">
        <v>1390.36</v>
      </c>
    </row>
    <row r="307" spans="1:10" ht="12.75" outlineLevel="1">
      <c r="A307" s="26" t="s">
        <v>655</v>
      </c>
      <c r="B307" s="29" t="s">
        <v>33</v>
      </c>
      <c r="C307" s="29" t="s">
        <v>34</v>
      </c>
      <c r="D307" s="29" t="s">
        <v>51</v>
      </c>
      <c r="E307" s="29" t="s">
        <v>5</v>
      </c>
      <c r="F307" s="29" t="s">
        <v>65</v>
      </c>
      <c r="G307" s="29" t="s">
        <v>66</v>
      </c>
      <c r="H307" s="30">
        <v>75148.99</v>
      </c>
      <c r="I307" s="30">
        <v>70542.92</v>
      </c>
      <c r="J307" s="31">
        <v>-4606.07</v>
      </c>
    </row>
    <row r="308" spans="1:10" ht="12.75" outlineLevel="1">
      <c r="A308" s="26" t="s">
        <v>658</v>
      </c>
      <c r="B308" s="29" t="s">
        <v>33</v>
      </c>
      <c r="C308" s="29" t="s">
        <v>34</v>
      </c>
      <c r="D308" s="29" t="s">
        <v>51</v>
      </c>
      <c r="E308" s="29" t="s">
        <v>5</v>
      </c>
      <c r="F308" s="29" t="s">
        <v>718</v>
      </c>
      <c r="G308" s="29" t="s">
        <v>719</v>
      </c>
      <c r="H308" s="30">
        <v>12500</v>
      </c>
      <c r="I308" s="30">
        <v>5120</v>
      </c>
      <c r="J308" s="31">
        <v>-7380</v>
      </c>
    </row>
    <row r="309" spans="1:10" ht="12.75" outlineLevel="1">
      <c r="A309" s="26" t="s">
        <v>659</v>
      </c>
      <c r="B309" s="29" t="s">
        <v>33</v>
      </c>
      <c r="C309" s="29" t="s">
        <v>34</v>
      </c>
      <c r="D309" s="29" t="s">
        <v>51</v>
      </c>
      <c r="E309" s="29" t="s">
        <v>5</v>
      </c>
      <c r="F309" s="29" t="s">
        <v>68</v>
      </c>
      <c r="G309" s="29" t="s">
        <v>69</v>
      </c>
      <c r="H309" s="30">
        <v>0</v>
      </c>
      <c r="I309" s="30">
        <v>2247</v>
      </c>
      <c r="J309" s="31">
        <v>2247</v>
      </c>
    </row>
    <row r="310" spans="1:10" ht="12.75" outlineLevel="1">
      <c r="A310" s="26" t="s">
        <v>660</v>
      </c>
      <c r="B310" s="29" t="s">
        <v>33</v>
      </c>
      <c r="C310" s="29" t="s">
        <v>34</v>
      </c>
      <c r="D310" s="29" t="s">
        <v>51</v>
      </c>
      <c r="E310" s="29" t="s">
        <v>5</v>
      </c>
      <c r="F310" s="29" t="s">
        <v>238</v>
      </c>
      <c r="G310" s="29" t="s">
        <v>239</v>
      </c>
      <c r="H310" s="30">
        <v>0</v>
      </c>
      <c r="I310" s="30">
        <v>501.07</v>
      </c>
      <c r="J310" s="31">
        <v>501.07</v>
      </c>
    </row>
    <row r="311" spans="1:10" ht="12.75" outlineLevel="1">
      <c r="A311" s="26" t="s">
        <v>661</v>
      </c>
      <c r="B311" s="29" t="s">
        <v>33</v>
      </c>
      <c r="C311" s="29" t="s">
        <v>34</v>
      </c>
      <c r="D311" s="29" t="s">
        <v>51</v>
      </c>
      <c r="E311" s="29" t="s">
        <v>5</v>
      </c>
      <c r="F311" s="29" t="s">
        <v>71</v>
      </c>
      <c r="G311" s="29" t="s">
        <v>72</v>
      </c>
      <c r="H311" s="30">
        <v>-1497.5</v>
      </c>
      <c r="I311" s="30">
        <v>0</v>
      </c>
      <c r="J311" s="31">
        <v>1497.5</v>
      </c>
    </row>
    <row r="312" spans="1:10" ht="12.75" outlineLevel="1">
      <c r="A312" s="26" t="s">
        <v>662</v>
      </c>
      <c r="B312" s="29" t="s">
        <v>33</v>
      </c>
      <c r="C312" s="29" t="s">
        <v>34</v>
      </c>
      <c r="D312" s="29" t="s">
        <v>51</v>
      </c>
      <c r="E312" s="29" t="s">
        <v>5</v>
      </c>
      <c r="F312" s="29" t="s">
        <v>74</v>
      </c>
      <c r="G312" s="29" t="s">
        <v>75</v>
      </c>
      <c r="H312" s="30">
        <v>4954.25</v>
      </c>
      <c r="I312" s="30">
        <v>0</v>
      </c>
      <c r="J312" s="31">
        <v>-4954.25</v>
      </c>
    </row>
    <row r="313" spans="1:10" ht="12.75" outlineLevel="1">
      <c r="A313" s="26" t="s">
        <v>663</v>
      </c>
      <c r="B313" s="29" t="s">
        <v>33</v>
      </c>
      <c r="C313" s="29" t="s">
        <v>34</v>
      </c>
      <c r="D313" s="29" t="s">
        <v>51</v>
      </c>
      <c r="E313" s="29" t="s">
        <v>5</v>
      </c>
      <c r="F313" s="29" t="s">
        <v>725</v>
      </c>
      <c r="G313" s="29" t="s">
        <v>726</v>
      </c>
      <c r="H313" s="30">
        <v>0</v>
      </c>
      <c r="I313" s="30">
        <v>53.5</v>
      </c>
      <c r="J313" s="31">
        <v>53.5</v>
      </c>
    </row>
    <row r="314" spans="1:10" ht="12.75" outlineLevel="1">
      <c r="A314" s="26" t="s">
        <v>664</v>
      </c>
      <c r="B314" s="29" t="s">
        <v>33</v>
      </c>
      <c r="C314" s="29" t="s">
        <v>34</v>
      </c>
      <c r="D314" s="29" t="s">
        <v>51</v>
      </c>
      <c r="E314" s="29" t="s">
        <v>5</v>
      </c>
      <c r="F314" s="29" t="s">
        <v>728</v>
      </c>
      <c r="G314" s="29" t="s">
        <v>729</v>
      </c>
      <c r="H314" s="30">
        <v>0</v>
      </c>
      <c r="I314" s="30">
        <v>966</v>
      </c>
      <c r="J314" s="31">
        <v>966</v>
      </c>
    </row>
    <row r="315" spans="1:10" ht="12.75" outlineLevel="1">
      <c r="A315" s="26" t="s">
        <v>665</v>
      </c>
      <c r="B315" s="29" t="s">
        <v>33</v>
      </c>
      <c r="C315" s="29" t="s">
        <v>34</v>
      </c>
      <c r="D315" s="29" t="s">
        <v>51</v>
      </c>
      <c r="E315" s="29" t="s">
        <v>5</v>
      </c>
      <c r="F315" s="29" t="s">
        <v>77</v>
      </c>
      <c r="G315" s="29" t="s">
        <v>78</v>
      </c>
      <c r="H315" s="30">
        <v>0</v>
      </c>
      <c r="I315" s="30">
        <v>146.1</v>
      </c>
      <c r="J315" s="31">
        <v>146.1</v>
      </c>
    </row>
    <row r="316" spans="1:10" ht="12.75" outlineLevel="1">
      <c r="A316" s="26" t="s">
        <v>666</v>
      </c>
      <c r="B316" s="29" t="s">
        <v>33</v>
      </c>
      <c r="C316" s="29" t="s">
        <v>34</v>
      </c>
      <c r="D316" s="29" t="s">
        <v>51</v>
      </c>
      <c r="E316" s="29" t="s">
        <v>5</v>
      </c>
      <c r="F316" s="29" t="s">
        <v>391</v>
      </c>
      <c r="G316" s="29" t="s">
        <v>392</v>
      </c>
      <c r="H316" s="30">
        <v>0</v>
      </c>
      <c r="I316" s="30">
        <v>593.64</v>
      </c>
      <c r="J316" s="31">
        <v>593.64</v>
      </c>
    </row>
    <row r="317" spans="1:10" ht="12.75" outlineLevel="1">
      <c r="A317" s="26" t="s">
        <v>667</v>
      </c>
      <c r="B317" s="29" t="s">
        <v>33</v>
      </c>
      <c r="C317" s="29" t="s">
        <v>34</v>
      </c>
      <c r="D317" s="29" t="s">
        <v>51</v>
      </c>
      <c r="E317" s="29" t="s">
        <v>5</v>
      </c>
      <c r="F317" s="29" t="s">
        <v>1019</v>
      </c>
      <c r="G317" s="29" t="s">
        <v>1020</v>
      </c>
      <c r="H317" s="30">
        <v>0</v>
      </c>
      <c r="I317" s="30">
        <v>6</v>
      </c>
      <c r="J317" s="31">
        <v>6</v>
      </c>
    </row>
    <row r="318" spans="1:10" ht="12.75" outlineLevel="1">
      <c r="A318" s="26" t="s">
        <v>668</v>
      </c>
      <c r="B318" s="29" t="s">
        <v>33</v>
      </c>
      <c r="C318" s="29" t="s">
        <v>34</v>
      </c>
      <c r="D318" s="29" t="s">
        <v>83</v>
      </c>
      <c r="E318" s="29" t="s">
        <v>6</v>
      </c>
      <c r="F318" s="29" t="s">
        <v>254</v>
      </c>
      <c r="G318" s="29" t="s">
        <v>255</v>
      </c>
      <c r="H318" s="30">
        <v>0</v>
      </c>
      <c r="I318" s="30">
        <v>1319.06</v>
      </c>
      <c r="J318" s="31">
        <v>1319.06</v>
      </c>
    </row>
    <row r="319" spans="1:10" ht="12.75" outlineLevel="1">
      <c r="A319" s="26" t="s">
        <v>671</v>
      </c>
      <c r="B319" s="29" t="s">
        <v>33</v>
      </c>
      <c r="C319" s="29" t="s">
        <v>34</v>
      </c>
      <c r="D319" s="29" t="s">
        <v>83</v>
      </c>
      <c r="E319" s="29" t="s">
        <v>6</v>
      </c>
      <c r="F319" s="29" t="s">
        <v>84</v>
      </c>
      <c r="G319" s="29" t="s">
        <v>85</v>
      </c>
      <c r="H319" s="30">
        <v>0</v>
      </c>
      <c r="I319" s="30">
        <v>215.57</v>
      </c>
      <c r="J319" s="31">
        <v>215.57</v>
      </c>
    </row>
    <row r="320" spans="1:10" ht="12.75" outlineLevel="1">
      <c r="A320" s="26" t="s">
        <v>672</v>
      </c>
      <c r="B320" s="29" t="s">
        <v>33</v>
      </c>
      <c r="C320" s="29" t="s">
        <v>34</v>
      </c>
      <c r="D320" s="29" t="s">
        <v>83</v>
      </c>
      <c r="E320" s="29" t="s">
        <v>6</v>
      </c>
      <c r="F320" s="29" t="s">
        <v>90</v>
      </c>
      <c r="G320" s="29" t="s">
        <v>91</v>
      </c>
      <c r="H320" s="30">
        <v>600</v>
      </c>
      <c r="I320" s="30">
        <v>310.94</v>
      </c>
      <c r="J320" s="31">
        <v>-289.06</v>
      </c>
    </row>
    <row r="321" spans="1:10" ht="12.75" outlineLevel="1">
      <c r="A321" s="26" t="s">
        <v>676</v>
      </c>
      <c r="B321" s="29" t="s">
        <v>33</v>
      </c>
      <c r="C321" s="29" t="s">
        <v>34</v>
      </c>
      <c r="D321" s="29" t="s">
        <v>83</v>
      </c>
      <c r="E321" s="29" t="s">
        <v>6</v>
      </c>
      <c r="F321" s="29" t="s">
        <v>425</v>
      </c>
      <c r="G321" s="29" t="s">
        <v>426</v>
      </c>
      <c r="H321" s="30">
        <v>0</v>
      </c>
      <c r="I321" s="30">
        <v>2812.5</v>
      </c>
      <c r="J321" s="31">
        <v>2812.5</v>
      </c>
    </row>
    <row r="322" spans="1:10" ht="12.75" outlineLevel="1">
      <c r="A322" s="26" t="s">
        <v>680</v>
      </c>
      <c r="B322" s="29" t="s">
        <v>33</v>
      </c>
      <c r="C322" s="29" t="s">
        <v>34</v>
      </c>
      <c r="D322" s="29" t="s">
        <v>83</v>
      </c>
      <c r="E322" s="29" t="s">
        <v>6</v>
      </c>
      <c r="F322" s="29" t="s">
        <v>96</v>
      </c>
      <c r="G322" s="29" t="s">
        <v>97</v>
      </c>
      <c r="H322" s="30">
        <v>5000</v>
      </c>
      <c r="I322" s="30">
        <v>5062.5</v>
      </c>
      <c r="J322" s="31">
        <v>62.5</v>
      </c>
    </row>
    <row r="323" spans="1:10" ht="12.75" outlineLevel="1">
      <c r="A323" s="26" t="s">
        <v>683</v>
      </c>
      <c r="B323" s="29" t="s">
        <v>33</v>
      </c>
      <c r="C323" s="29" t="s">
        <v>34</v>
      </c>
      <c r="D323" s="29" t="s">
        <v>83</v>
      </c>
      <c r="E323" s="29" t="s">
        <v>6</v>
      </c>
      <c r="F323" s="29" t="s">
        <v>102</v>
      </c>
      <c r="G323" s="29" t="s">
        <v>103</v>
      </c>
      <c r="H323" s="30">
        <v>0</v>
      </c>
      <c r="I323" s="30">
        <v>540.93</v>
      </c>
      <c r="J323" s="31">
        <v>540.93</v>
      </c>
    </row>
    <row r="324" spans="1:10" ht="12.75" outlineLevel="1">
      <c r="A324" s="26" t="s">
        <v>684</v>
      </c>
      <c r="B324" s="29" t="s">
        <v>33</v>
      </c>
      <c r="C324" s="29" t="s">
        <v>34</v>
      </c>
      <c r="D324" s="29" t="s">
        <v>105</v>
      </c>
      <c r="E324" s="29" t="s">
        <v>7</v>
      </c>
      <c r="F324" s="29" t="s">
        <v>738</v>
      </c>
      <c r="G324" s="29" t="s">
        <v>739</v>
      </c>
      <c r="H324" s="30">
        <v>3001</v>
      </c>
      <c r="I324" s="30">
        <v>0</v>
      </c>
      <c r="J324" s="31">
        <v>-3001</v>
      </c>
    </row>
    <row r="325" spans="1:10" ht="12.75" outlineLevel="1">
      <c r="A325" s="26" t="s">
        <v>685</v>
      </c>
      <c r="B325" s="29" t="s">
        <v>33</v>
      </c>
      <c r="C325" s="29" t="s">
        <v>34</v>
      </c>
      <c r="D325" s="29" t="s">
        <v>105</v>
      </c>
      <c r="E325" s="29" t="s">
        <v>7</v>
      </c>
      <c r="F325" s="29" t="s">
        <v>267</v>
      </c>
      <c r="G325" s="29" t="s">
        <v>268</v>
      </c>
      <c r="H325" s="30">
        <v>1206</v>
      </c>
      <c r="I325" s="30">
        <v>1729.92</v>
      </c>
      <c r="J325" s="31">
        <v>523.92</v>
      </c>
    </row>
    <row r="326" spans="1:10" ht="12.75" outlineLevel="1">
      <c r="A326" s="26" t="s">
        <v>686</v>
      </c>
      <c r="B326" s="29" t="s">
        <v>33</v>
      </c>
      <c r="C326" s="29" t="s">
        <v>34</v>
      </c>
      <c r="D326" s="29" t="s">
        <v>105</v>
      </c>
      <c r="E326" s="29" t="s">
        <v>7</v>
      </c>
      <c r="F326" s="29" t="s">
        <v>270</v>
      </c>
      <c r="G326" s="29" t="s">
        <v>271</v>
      </c>
      <c r="H326" s="30">
        <v>7053.25</v>
      </c>
      <c r="I326" s="30">
        <v>7519.41</v>
      </c>
      <c r="J326" s="31">
        <v>466.16</v>
      </c>
    </row>
    <row r="327" spans="1:10" ht="12.75" outlineLevel="1">
      <c r="A327" s="26" t="s">
        <v>687</v>
      </c>
      <c r="B327" s="29" t="s">
        <v>33</v>
      </c>
      <c r="C327" s="29" t="s">
        <v>34</v>
      </c>
      <c r="D327" s="29" t="s">
        <v>105</v>
      </c>
      <c r="E327" s="29" t="s">
        <v>7</v>
      </c>
      <c r="F327" s="29" t="s">
        <v>743</v>
      </c>
      <c r="G327" s="29" t="s">
        <v>744</v>
      </c>
      <c r="H327" s="30">
        <v>0</v>
      </c>
      <c r="I327" s="30">
        <v>1165.66</v>
      </c>
      <c r="J327" s="31">
        <v>1165.66</v>
      </c>
    </row>
    <row r="328" spans="1:10" ht="12.75" outlineLevel="1">
      <c r="A328" s="26" t="s">
        <v>688</v>
      </c>
      <c r="B328" s="29" t="s">
        <v>33</v>
      </c>
      <c r="C328" s="29" t="s">
        <v>34</v>
      </c>
      <c r="D328" s="29" t="s">
        <v>105</v>
      </c>
      <c r="E328" s="29" t="s">
        <v>7</v>
      </c>
      <c r="F328" s="29" t="s">
        <v>106</v>
      </c>
      <c r="G328" s="29" t="s">
        <v>107</v>
      </c>
      <c r="H328" s="30">
        <v>638.5</v>
      </c>
      <c r="I328" s="30">
        <v>-2008.2</v>
      </c>
      <c r="J328" s="31">
        <v>-2646.7</v>
      </c>
    </row>
    <row r="329" spans="1:10" ht="12.75" outlineLevel="1">
      <c r="A329" s="26" t="s">
        <v>691</v>
      </c>
      <c r="B329" s="29" t="s">
        <v>33</v>
      </c>
      <c r="C329" s="29" t="s">
        <v>34</v>
      </c>
      <c r="D329" s="29" t="s">
        <v>105</v>
      </c>
      <c r="E329" s="29" t="s">
        <v>7</v>
      </c>
      <c r="F329" s="29" t="s">
        <v>109</v>
      </c>
      <c r="G329" s="29" t="s">
        <v>110</v>
      </c>
      <c r="H329" s="30">
        <v>25</v>
      </c>
      <c r="I329" s="30">
        <v>0</v>
      </c>
      <c r="J329" s="31">
        <v>-25</v>
      </c>
    </row>
    <row r="330" spans="1:10" ht="12.75" outlineLevel="1">
      <c r="A330" s="26" t="s">
        <v>692</v>
      </c>
      <c r="B330" s="29" t="s">
        <v>33</v>
      </c>
      <c r="C330" s="29" t="s">
        <v>34</v>
      </c>
      <c r="D330" s="29" t="s">
        <v>105</v>
      </c>
      <c r="E330" s="29" t="s">
        <v>7</v>
      </c>
      <c r="F330" s="29" t="s">
        <v>112</v>
      </c>
      <c r="G330" s="29" t="s">
        <v>113</v>
      </c>
      <c r="H330" s="30">
        <v>2076.75</v>
      </c>
      <c r="I330" s="30">
        <v>634.28</v>
      </c>
      <c r="J330" s="31">
        <v>-1442.47</v>
      </c>
    </row>
    <row r="331" spans="1:10" ht="12.75" outlineLevel="1">
      <c r="A331" s="26" t="s">
        <v>694</v>
      </c>
      <c r="B331" s="29" t="s">
        <v>33</v>
      </c>
      <c r="C331" s="29" t="s">
        <v>34</v>
      </c>
      <c r="D331" s="29" t="s">
        <v>115</v>
      </c>
      <c r="E331" s="29" t="s">
        <v>8</v>
      </c>
      <c r="F331" s="29" t="s">
        <v>116</v>
      </c>
      <c r="G331" s="29" t="s">
        <v>117</v>
      </c>
      <c r="H331" s="30">
        <v>0</v>
      </c>
      <c r="I331" s="30">
        <v>-1737.05</v>
      </c>
      <c r="J331" s="31">
        <v>-1737.05</v>
      </c>
    </row>
    <row r="332" spans="1:10" ht="12.75" outlineLevel="1">
      <c r="A332" s="26" t="s">
        <v>697</v>
      </c>
      <c r="B332" s="29" t="s">
        <v>33</v>
      </c>
      <c r="C332" s="29" t="s">
        <v>34</v>
      </c>
      <c r="D332" s="29" t="s">
        <v>115</v>
      </c>
      <c r="E332" s="29" t="s">
        <v>8</v>
      </c>
      <c r="F332" s="29" t="s">
        <v>119</v>
      </c>
      <c r="G332" s="29" t="s">
        <v>120</v>
      </c>
      <c r="H332" s="30">
        <v>0</v>
      </c>
      <c r="I332" s="30">
        <v>153</v>
      </c>
      <c r="J332" s="31">
        <v>153</v>
      </c>
    </row>
    <row r="333" spans="1:10" ht="12.75" outlineLevel="1">
      <c r="A333" s="26" t="s">
        <v>700</v>
      </c>
      <c r="B333" s="29" t="s">
        <v>33</v>
      </c>
      <c r="C333" s="29" t="s">
        <v>34</v>
      </c>
      <c r="D333" s="29" t="s">
        <v>115</v>
      </c>
      <c r="E333" s="29" t="s">
        <v>8</v>
      </c>
      <c r="F333" s="29" t="s">
        <v>1645</v>
      </c>
      <c r="G333" s="29" t="s">
        <v>1646</v>
      </c>
      <c r="H333" s="30">
        <v>0</v>
      </c>
      <c r="I333" s="30">
        <v>87.98</v>
      </c>
      <c r="J333" s="31">
        <v>87.98</v>
      </c>
    </row>
    <row r="334" spans="1:10" ht="12.75" outlineLevel="1">
      <c r="A334" s="26" t="s">
        <v>702</v>
      </c>
      <c r="B334" s="29" t="s">
        <v>33</v>
      </c>
      <c r="C334" s="29" t="s">
        <v>34</v>
      </c>
      <c r="D334" s="29" t="s">
        <v>115</v>
      </c>
      <c r="E334" s="29" t="s">
        <v>8</v>
      </c>
      <c r="F334" s="29" t="s">
        <v>122</v>
      </c>
      <c r="G334" s="29" t="s">
        <v>123</v>
      </c>
      <c r="H334" s="30">
        <v>2125.75</v>
      </c>
      <c r="I334" s="30">
        <v>4884.97</v>
      </c>
      <c r="J334" s="31">
        <v>2759.22</v>
      </c>
    </row>
    <row r="335" spans="1:10" ht="12.75" outlineLevel="1">
      <c r="A335" s="26" t="s">
        <v>703</v>
      </c>
      <c r="B335" s="29" t="s">
        <v>33</v>
      </c>
      <c r="C335" s="29" t="s">
        <v>34</v>
      </c>
      <c r="D335" s="29" t="s">
        <v>115</v>
      </c>
      <c r="E335" s="29" t="s">
        <v>8</v>
      </c>
      <c r="F335" s="29" t="s">
        <v>754</v>
      </c>
      <c r="G335" s="29" t="s">
        <v>755</v>
      </c>
      <c r="H335" s="30">
        <v>0</v>
      </c>
      <c r="I335" s="30">
        <v>-12.11</v>
      </c>
      <c r="J335" s="31">
        <v>-12.11</v>
      </c>
    </row>
    <row r="336" spans="1:10" ht="12.75" outlineLevel="1">
      <c r="A336" s="26" t="s">
        <v>706</v>
      </c>
      <c r="B336" s="29" t="s">
        <v>33</v>
      </c>
      <c r="C336" s="29" t="s">
        <v>34</v>
      </c>
      <c r="D336" s="29" t="s">
        <v>115</v>
      </c>
      <c r="E336" s="29" t="s">
        <v>8</v>
      </c>
      <c r="F336" s="29" t="s">
        <v>128</v>
      </c>
      <c r="G336" s="29" t="s">
        <v>129</v>
      </c>
      <c r="H336" s="30">
        <v>101.25</v>
      </c>
      <c r="I336" s="30">
        <v>723.3</v>
      </c>
      <c r="J336" s="31">
        <v>622.05</v>
      </c>
    </row>
    <row r="337" spans="1:10" ht="12.75" outlineLevel="1">
      <c r="A337" s="26" t="s">
        <v>709</v>
      </c>
      <c r="B337" s="29" t="s">
        <v>33</v>
      </c>
      <c r="C337" s="29" t="s">
        <v>34</v>
      </c>
      <c r="D337" s="29" t="s">
        <v>115</v>
      </c>
      <c r="E337" s="29" t="s">
        <v>8</v>
      </c>
      <c r="F337" s="29" t="s">
        <v>643</v>
      </c>
      <c r="G337" s="29" t="s">
        <v>644</v>
      </c>
      <c r="H337" s="30">
        <v>0</v>
      </c>
      <c r="I337" s="30">
        <v>503.39</v>
      </c>
      <c r="J337" s="31">
        <v>503.39</v>
      </c>
    </row>
    <row r="338" spans="1:10" ht="12.75" outlineLevel="1">
      <c r="A338" s="26" t="s">
        <v>711</v>
      </c>
      <c r="B338" s="29" t="s">
        <v>33</v>
      </c>
      <c r="C338" s="29" t="s">
        <v>34</v>
      </c>
      <c r="D338" s="29" t="s">
        <v>115</v>
      </c>
      <c r="E338" s="29" t="s">
        <v>8</v>
      </c>
      <c r="F338" s="29" t="s">
        <v>131</v>
      </c>
      <c r="G338" s="29" t="s">
        <v>132</v>
      </c>
      <c r="H338" s="30">
        <v>63.25</v>
      </c>
      <c r="I338" s="30">
        <v>416.96</v>
      </c>
      <c r="J338" s="31">
        <v>353.71</v>
      </c>
    </row>
    <row r="339" spans="1:10" ht="12.75" outlineLevel="1">
      <c r="A339" s="26" t="s">
        <v>712</v>
      </c>
      <c r="B339" s="29" t="s">
        <v>33</v>
      </c>
      <c r="C339" s="29" t="s">
        <v>34</v>
      </c>
      <c r="D339" s="29" t="s">
        <v>115</v>
      </c>
      <c r="E339" s="29" t="s">
        <v>8</v>
      </c>
      <c r="F339" s="29" t="s">
        <v>134</v>
      </c>
      <c r="G339" s="29" t="s">
        <v>135</v>
      </c>
      <c r="H339" s="30">
        <v>294</v>
      </c>
      <c r="I339" s="30">
        <v>511.3</v>
      </c>
      <c r="J339" s="31">
        <v>217.3</v>
      </c>
    </row>
    <row r="340" spans="1:10" ht="12.75" outlineLevel="1">
      <c r="A340" s="26" t="s">
        <v>713</v>
      </c>
      <c r="B340" s="29" t="s">
        <v>33</v>
      </c>
      <c r="C340" s="29" t="s">
        <v>34</v>
      </c>
      <c r="D340" s="29" t="s">
        <v>115</v>
      </c>
      <c r="E340" s="29" t="s">
        <v>8</v>
      </c>
      <c r="F340" s="29" t="s">
        <v>137</v>
      </c>
      <c r="G340" s="29" t="s">
        <v>138</v>
      </c>
      <c r="H340" s="30">
        <v>0</v>
      </c>
      <c r="I340" s="30">
        <v>299.84</v>
      </c>
      <c r="J340" s="31">
        <v>299.84</v>
      </c>
    </row>
    <row r="341" spans="1:10" ht="12.75" outlineLevel="1">
      <c r="A341" s="26" t="s">
        <v>714</v>
      </c>
      <c r="B341" s="29" t="s">
        <v>33</v>
      </c>
      <c r="C341" s="29" t="s">
        <v>34</v>
      </c>
      <c r="D341" s="29" t="s">
        <v>115</v>
      </c>
      <c r="E341" s="29" t="s">
        <v>8</v>
      </c>
      <c r="F341" s="29" t="s">
        <v>140</v>
      </c>
      <c r="G341" s="29" t="s">
        <v>141</v>
      </c>
      <c r="H341" s="30">
        <v>2651.25</v>
      </c>
      <c r="I341" s="30">
        <v>1658.13</v>
      </c>
      <c r="J341" s="31">
        <v>-993.12</v>
      </c>
    </row>
    <row r="342" spans="1:10" ht="12.75" outlineLevel="1">
      <c r="A342" s="26" t="s">
        <v>715</v>
      </c>
      <c r="B342" s="29" t="s">
        <v>33</v>
      </c>
      <c r="C342" s="29" t="s">
        <v>34</v>
      </c>
      <c r="D342" s="29" t="s">
        <v>115</v>
      </c>
      <c r="E342" s="29" t="s">
        <v>8</v>
      </c>
      <c r="F342" s="29" t="s">
        <v>143</v>
      </c>
      <c r="G342" s="29" t="s">
        <v>144</v>
      </c>
      <c r="H342" s="30">
        <v>0</v>
      </c>
      <c r="I342" s="30">
        <v>49.49</v>
      </c>
      <c r="J342" s="31">
        <v>49.49</v>
      </c>
    </row>
    <row r="343" spans="1:10" ht="12.75" outlineLevel="1">
      <c r="A343" s="26" t="s">
        <v>716</v>
      </c>
      <c r="B343" s="29" t="s">
        <v>33</v>
      </c>
      <c r="C343" s="29" t="s">
        <v>34</v>
      </c>
      <c r="D343" s="29" t="s">
        <v>115</v>
      </c>
      <c r="E343" s="29" t="s">
        <v>8</v>
      </c>
      <c r="F343" s="29" t="s">
        <v>146</v>
      </c>
      <c r="G343" s="29" t="s">
        <v>147</v>
      </c>
      <c r="H343" s="30">
        <v>98.75</v>
      </c>
      <c r="I343" s="30">
        <v>0</v>
      </c>
      <c r="J343" s="31">
        <v>-98.75</v>
      </c>
    </row>
    <row r="344" spans="1:10" ht="12.75" outlineLevel="1">
      <c r="A344" s="26" t="s">
        <v>717</v>
      </c>
      <c r="B344" s="29" t="s">
        <v>33</v>
      </c>
      <c r="C344" s="29" t="s">
        <v>34</v>
      </c>
      <c r="D344" s="29" t="s">
        <v>115</v>
      </c>
      <c r="E344" s="29" t="s">
        <v>8</v>
      </c>
      <c r="F344" s="29" t="s">
        <v>149</v>
      </c>
      <c r="G344" s="29" t="s">
        <v>150</v>
      </c>
      <c r="H344" s="30">
        <v>42687.35</v>
      </c>
      <c r="I344" s="30">
        <v>72100.23</v>
      </c>
      <c r="J344" s="31">
        <v>29412.88</v>
      </c>
    </row>
    <row r="345" spans="1:10" ht="12.75" outlineLevel="1">
      <c r="A345" s="26" t="s">
        <v>720</v>
      </c>
      <c r="B345" s="29" t="s">
        <v>33</v>
      </c>
      <c r="C345" s="29" t="s">
        <v>34</v>
      </c>
      <c r="D345" s="29" t="s">
        <v>115</v>
      </c>
      <c r="E345" s="29" t="s">
        <v>8</v>
      </c>
      <c r="F345" s="29" t="s">
        <v>290</v>
      </c>
      <c r="G345" s="29" t="s">
        <v>291</v>
      </c>
      <c r="H345" s="30">
        <v>751.5</v>
      </c>
      <c r="I345" s="30">
        <v>1600</v>
      </c>
      <c r="J345" s="31">
        <v>848.5</v>
      </c>
    </row>
    <row r="346" spans="1:10" ht="12.75" outlineLevel="1">
      <c r="A346" s="26" t="s">
        <v>721</v>
      </c>
      <c r="B346" s="29" t="s">
        <v>33</v>
      </c>
      <c r="C346" s="29" t="s">
        <v>34</v>
      </c>
      <c r="D346" s="29" t="s">
        <v>115</v>
      </c>
      <c r="E346" s="29" t="s">
        <v>8</v>
      </c>
      <c r="F346" s="29" t="s">
        <v>293</v>
      </c>
      <c r="G346" s="29" t="s">
        <v>294</v>
      </c>
      <c r="H346" s="30">
        <v>69.5</v>
      </c>
      <c r="I346" s="30">
        <v>1097</v>
      </c>
      <c r="J346" s="31">
        <v>1027.5</v>
      </c>
    </row>
    <row r="347" spans="1:10" ht="12.75" outlineLevel="1">
      <c r="A347" s="26" t="s">
        <v>722</v>
      </c>
      <c r="B347" s="29" t="s">
        <v>33</v>
      </c>
      <c r="C347" s="29" t="s">
        <v>34</v>
      </c>
      <c r="D347" s="29" t="s">
        <v>115</v>
      </c>
      <c r="E347" s="29" t="s">
        <v>8</v>
      </c>
      <c r="F347" s="29" t="s">
        <v>768</v>
      </c>
      <c r="G347" s="29" t="s">
        <v>769</v>
      </c>
      <c r="H347" s="30">
        <v>42.5</v>
      </c>
      <c r="I347" s="30">
        <v>1279.48</v>
      </c>
      <c r="J347" s="31">
        <v>1236.98</v>
      </c>
    </row>
    <row r="348" spans="1:10" ht="12.75" outlineLevel="1">
      <c r="A348" s="26" t="s">
        <v>723</v>
      </c>
      <c r="B348" s="29" t="s">
        <v>33</v>
      </c>
      <c r="C348" s="29" t="s">
        <v>34</v>
      </c>
      <c r="D348" s="29" t="s">
        <v>115</v>
      </c>
      <c r="E348" s="29" t="s">
        <v>8</v>
      </c>
      <c r="F348" s="29" t="s">
        <v>881</v>
      </c>
      <c r="G348" s="29" t="s">
        <v>882</v>
      </c>
      <c r="H348" s="30">
        <v>0</v>
      </c>
      <c r="I348" s="30">
        <v>9</v>
      </c>
      <c r="J348" s="31">
        <v>9</v>
      </c>
    </row>
    <row r="349" spans="1:10" ht="12.75" outlineLevel="1">
      <c r="A349" s="26" t="s">
        <v>724</v>
      </c>
      <c r="B349" s="29" t="s">
        <v>33</v>
      </c>
      <c r="C349" s="29" t="s">
        <v>34</v>
      </c>
      <c r="D349" s="29" t="s">
        <v>115</v>
      </c>
      <c r="E349" s="29" t="s">
        <v>8</v>
      </c>
      <c r="F349" s="29" t="s">
        <v>152</v>
      </c>
      <c r="G349" s="29" t="s">
        <v>153</v>
      </c>
      <c r="H349" s="30">
        <v>0</v>
      </c>
      <c r="I349" s="30">
        <v>40</v>
      </c>
      <c r="J349" s="31">
        <v>40</v>
      </c>
    </row>
    <row r="350" spans="1:10" ht="12.75" outlineLevel="1">
      <c r="A350" s="26" t="s">
        <v>727</v>
      </c>
      <c r="B350" s="29" t="s">
        <v>33</v>
      </c>
      <c r="C350" s="29" t="s">
        <v>34</v>
      </c>
      <c r="D350" s="29" t="s">
        <v>115</v>
      </c>
      <c r="E350" s="29" t="s">
        <v>8</v>
      </c>
      <c r="F350" s="29" t="s">
        <v>497</v>
      </c>
      <c r="G350" s="29" t="s">
        <v>498</v>
      </c>
      <c r="H350" s="30">
        <v>0</v>
      </c>
      <c r="I350" s="30">
        <v>3582</v>
      </c>
      <c r="J350" s="31">
        <v>3582</v>
      </c>
    </row>
    <row r="351" spans="1:10" ht="12.75" outlineLevel="1">
      <c r="A351" s="26" t="s">
        <v>730</v>
      </c>
      <c r="B351" s="29" t="s">
        <v>33</v>
      </c>
      <c r="C351" s="29" t="s">
        <v>34</v>
      </c>
      <c r="D351" s="29" t="s">
        <v>115</v>
      </c>
      <c r="E351" s="29" t="s">
        <v>8</v>
      </c>
      <c r="F351" s="29" t="s">
        <v>300</v>
      </c>
      <c r="G351" s="29" t="s">
        <v>301</v>
      </c>
      <c r="H351" s="30">
        <v>0</v>
      </c>
      <c r="I351" s="30">
        <v>61.92</v>
      </c>
      <c r="J351" s="31">
        <v>61.92</v>
      </c>
    </row>
    <row r="352" spans="1:10" ht="12.75" outlineLevel="1">
      <c r="A352" s="26" t="s">
        <v>731</v>
      </c>
      <c r="B352" s="29" t="s">
        <v>33</v>
      </c>
      <c r="C352" s="29" t="s">
        <v>34</v>
      </c>
      <c r="D352" s="29" t="s">
        <v>115</v>
      </c>
      <c r="E352" s="29" t="s">
        <v>8</v>
      </c>
      <c r="F352" s="29" t="s">
        <v>161</v>
      </c>
      <c r="G352" s="29" t="s">
        <v>162</v>
      </c>
      <c r="H352" s="30">
        <v>28.5</v>
      </c>
      <c r="I352" s="30">
        <v>1911.41</v>
      </c>
      <c r="J352" s="31">
        <v>1882.91</v>
      </c>
    </row>
    <row r="353" spans="1:10" ht="12.75" outlineLevel="1">
      <c r="A353" s="26" t="s">
        <v>732</v>
      </c>
      <c r="B353" s="29" t="s">
        <v>33</v>
      </c>
      <c r="C353" s="29" t="s">
        <v>34</v>
      </c>
      <c r="D353" s="29" t="s">
        <v>115</v>
      </c>
      <c r="E353" s="29" t="s">
        <v>8</v>
      </c>
      <c r="F353" s="29" t="s">
        <v>164</v>
      </c>
      <c r="G353" s="29" t="s">
        <v>165</v>
      </c>
      <c r="H353" s="30">
        <v>513.25</v>
      </c>
      <c r="I353" s="30">
        <v>3274.36</v>
      </c>
      <c r="J353" s="31">
        <v>2761.11</v>
      </c>
    </row>
    <row r="354" spans="1:10" ht="12.75" outlineLevel="1">
      <c r="A354" s="26" t="s">
        <v>733</v>
      </c>
      <c r="B354" s="29" t="s">
        <v>33</v>
      </c>
      <c r="C354" s="29" t="s">
        <v>34</v>
      </c>
      <c r="D354" s="29" t="s">
        <v>115</v>
      </c>
      <c r="E354" s="29" t="s">
        <v>8</v>
      </c>
      <c r="F354" s="29" t="s">
        <v>176</v>
      </c>
      <c r="G354" s="29" t="s">
        <v>177</v>
      </c>
      <c r="H354" s="30">
        <v>249.75</v>
      </c>
      <c r="I354" s="30">
        <v>82.19</v>
      </c>
      <c r="J354" s="31">
        <v>-167.56</v>
      </c>
    </row>
    <row r="355" spans="1:10" ht="12.75" outlineLevel="1">
      <c r="A355" s="26" t="s">
        <v>734</v>
      </c>
      <c r="B355" s="29" t="s">
        <v>33</v>
      </c>
      <c r="C355" s="29" t="s">
        <v>34</v>
      </c>
      <c r="D355" s="29" t="s">
        <v>115</v>
      </c>
      <c r="E355" s="29" t="s">
        <v>8</v>
      </c>
      <c r="F355" s="29" t="s">
        <v>179</v>
      </c>
      <c r="G355" s="29" t="s">
        <v>180</v>
      </c>
      <c r="H355" s="30">
        <v>638</v>
      </c>
      <c r="I355" s="30">
        <v>0</v>
      </c>
      <c r="J355" s="31">
        <v>-638</v>
      </c>
    </row>
    <row r="356" spans="1:10" ht="12.75" outlineLevel="1">
      <c r="A356" s="26" t="s">
        <v>735</v>
      </c>
      <c r="B356" s="29" t="s">
        <v>33</v>
      </c>
      <c r="C356" s="29" t="s">
        <v>34</v>
      </c>
      <c r="D356" s="29" t="s">
        <v>115</v>
      </c>
      <c r="E356" s="29" t="s">
        <v>8</v>
      </c>
      <c r="F356" s="29" t="s">
        <v>185</v>
      </c>
      <c r="G356" s="29" t="s">
        <v>186</v>
      </c>
      <c r="H356" s="30">
        <v>0</v>
      </c>
      <c r="I356" s="30">
        <v>1000</v>
      </c>
      <c r="J356" s="31">
        <v>1000</v>
      </c>
    </row>
    <row r="357" spans="1:10" ht="12.75" outlineLevel="1">
      <c r="A357" s="26" t="s">
        <v>736</v>
      </c>
      <c r="B357" s="29" t="s">
        <v>33</v>
      </c>
      <c r="C357" s="29" t="s">
        <v>34</v>
      </c>
      <c r="D357" s="29" t="s">
        <v>115</v>
      </c>
      <c r="E357" s="29" t="s">
        <v>8</v>
      </c>
      <c r="F357" s="29" t="s">
        <v>188</v>
      </c>
      <c r="G357" s="29" t="s">
        <v>189</v>
      </c>
      <c r="H357" s="30">
        <v>9715</v>
      </c>
      <c r="I357" s="30">
        <v>13718.77</v>
      </c>
      <c r="J357" s="31">
        <v>4003.77</v>
      </c>
    </row>
    <row r="358" spans="1:10" ht="12.75" outlineLevel="1">
      <c r="A358" s="26" t="s">
        <v>737</v>
      </c>
      <c r="B358" s="29" t="s">
        <v>33</v>
      </c>
      <c r="C358" s="29" t="s">
        <v>34</v>
      </c>
      <c r="D358" s="29" t="s">
        <v>115</v>
      </c>
      <c r="E358" s="29" t="s">
        <v>8</v>
      </c>
      <c r="F358" s="29" t="s">
        <v>312</v>
      </c>
      <c r="G358" s="29" t="s">
        <v>313</v>
      </c>
      <c r="H358" s="30">
        <v>0</v>
      </c>
      <c r="I358" s="30">
        <v>-15</v>
      </c>
      <c r="J358" s="31">
        <v>-15</v>
      </c>
    </row>
    <row r="359" spans="1:10" ht="12.75" outlineLevel="1">
      <c r="A359" s="26" t="s">
        <v>740</v>
      </c>
      <c r="B359" s="29" t="s">
        <v>33</v>
      </c>
      <c r="C359" s="29" t="s">
        <v>34</v>
      </c>
      <c r="D359" s="29" t="s">
        <v>115</v>
      </c>
      <c r="E359" s="29" t="s">
        <v>8</v>
      </c>
      <c r="F359" s="29" t="s">
        <v>781</v>
      </c>
      <c r="G359" s="29" t="s">
        <v>782</v>
      </c>
      <c r="H359" s="30">
        <v>9</v>
      </c>
      <c r="I359" s="30">
        <v>0</v>
      </c>
      <c r="J359" s="31">
        <v>-9</v>
      </c>
    </row>
    <row r="360" spans="1:10" ht="12.75" outlineLevel="1">
      <c r="A360" s="26" t="s">
        <v>741</v>
      </c>
      <c r="B360" s="29" t="s">
        <v>33</v>
      </c>
      <c r="C360" s="29" t="s">
        <v>34</v>
      </c>
      <c r="D360" s="29" t="s">
        <v>115</v>
      </c>
      <c r="E360" s="29" t="s">
        <v>8</v>
      </c>
      <c r="F360" s="29" t="s">
        <v>191</v>
      </c>
      <c r="G360" s="29" t="s">
        <v>192</v>
      </c>
      <c r="H360" s="30">
        <v>548</v>
      </c>
      <c r="I360" s="30">
        <v>42.91</v>
      </c>
      <c r="J360" s="31">
        <v>-505.09</v>
      </c>
    </row>
    <row r="361" spans="1:10" ht="12.75" outlineLevel="1">
      <c r="A361" s="26" t="s">
        <v>742</v>
      </c>
      <c r="B361" s="29" t="s">
        <v>33</v>
      </c>
      <c r="C361" s="29" t="s">
        <v>34</v>
      </c>
      <c r="D361" s="29" t="s">
        <v>115</v>
      </c>
      <c r="E361" s="29" t="s">
        <v>8</v>
      </c>
      <c r="F361" s="29" t="s">
        <v>316</v>
      </c>
      <c r="G361" s="29" t="s">
        <v>317</v>
      </c>
      <c r="H361" s="30">
        <v>251</v>
      </c>
      <c r="I361" s="30">
        <v>0</v>
      </c>
      <c r="J361" s="31">
        <v>-251</v>
      </c>
    </row>
    <row r="362" spans="1:10" ht="12.75" outlineLevel="1">
      <c r="A362" s="26" t="s">
        <v>745</v>
      </c>
      <c r="B362" s="29" t="s">
        <v>33</v>
      </c>
      <c r="C362" s="29" t="s">
        <v>34</v>
      </c>
      <c r="D362" s="29" t="s">
        <v>115</v>
      </c>
      <c r="E362" s="29" t="s">
        <v>8</v>
      </c>
      <c r="F362" s="29" t="s">
        <v>197</v>
      </c>
      <c r="G362" s="29" t="s">
        <v>198</v>
      </c>
      <c r="H362" s="30">
        <v>17252</v>
      </c>
      <c r="I362" s="30">
        <v>1352.82</v>
      </c>
      <c r="J362" s="31">
        <v>-15899.18</v>
      </c>
    </row>
    <row r="363" spans="1:10" ht="12.75" outlineLevel="1">
      <c r="A363" s="26" t="s">
        <v>746</v>
      </c>
      <c r="B363" s="29" t="s">
        <v>33</v>
      </c>
      <c r="C363" s="29" t="s">
        <v>34</v>
      </c>
      <c r="D363" s="29" t="s">
        <v>787</v>
      </c>
      <c r="E363" s="29" t="s">
        <v>1877</v>
      </c>
      <c r="F363" s="29" t="s">
        <v>788</v>
      </c>
      <c r="G363" s="29" t="s">
        <v>789</v>
      </c>
      <c r="H363" s="30">
        <v>-1</v>
      </c>
      <c r="I363" s="30">
        <v>0</v>
      </c>
      <c r="J363" s="31">
        <v>1</v>
      </c>
    </row>
    <row r="364" spans="1:10" ht="12.75" outlineLevel="1">
      <c r="A364" s="26" t="s">
        <v>747</v>
      </c>
      <c r="B364" s="29" t="s">
        <v>33</v>
      </c>
      <c r="C364" s="29" t="s">
        <v>34</v>
      </c>
      <c r="D364" s="29" t="s">
        <v>200</v>
      </c>
      <c r="E364" s="29" t="s">
        <v>9</v>
      </c>
      <c r="F364" s="29" t="s">
        <v>201</v>
      </c>
      <c r="G364" s="29" t="s">
        <v>202</v>
      </c>
      <c r="H364" s="30">
        <v>0</v>
      </c>
      <c r="I364" s="30">
        <v>-18254.2</v>
      </c>
      <c r="J364" s="31">
        <v>-18254.2</v>
      </c>
    </row>
    <row r="365" spans="1:10" ht="12.75" outlineLevel="1">
      <c r="A365" s="26" t="s">
        <v>748</v>
      </c>
      <c r="B365" s="29" t="s">
        <v>33</v>
      </c>
      <c r="C365" s="29" t="s">
        <v>34</v>
      </c>
      <c r="D365" s="29" t="s">
        <v>200</v>
      </c>
      <c r="E365" s="29" t="s">
        <v>9</v>
      </c>
      <c r="F365" s="29" t="s">
        <v>210</v>
      </c>
      <c r="G365" s="29" t="s">
        <v>211</v>
      </c>
      <c r="H365" s="30">
        <v>-125</v>
      </c>
      <c r="I365" s="30">
        <v>0</v>
      </c>
      <c r="J365" s="31">
        <v>125</v>
      </c>
    </row>
    <row r="366" spans="1:10" ht="12.75" outlineLevel="1">
      <c r="A366" s="26" t="s">
        <v>750</v>
      </c>
      <c r="B366" s="29" t="s">
        <v>33</v>
      </c>
      <c r="C366" s="29" t="s">
        <v>34</v>
      </c>
      <c r="D366" s="29" t="s">
        <v>200</v>
      </c>
      <c r="E366" s="29" t="s">
        <v>9</v>
      </c>
      <c r="F366" s="29" t="s">
        <v>213</v>
      </c>
      <c r="G366" s="29" t="s">
        <v>214</v>
      </c>
      <c r="H366" s="30">
        <v>-4800.4</v>
      </c>
      <c r="I366" s="30">
        <v>-9712.51</v>
      </c>
      <c r="J366" s="31">
        <v>-4912.11</v>
      </c>
    </row>
    <row r="367" spans="1:10" ht="12.75" outlineLevel="1">
      <c r="A367" s="26" t="s">
        <v>751</v>
      </c>
      <c r="B367" s="29" t="s">
        <v>33</v>
      </c>
      <c r="C367" s="29" t="s">
        <v>34</v>
      </c>
      <c r="D367" s="29" t="s">
        <v>200</v>
      </c>
      <c r="E367" s="29" t="s">
        <v>9</v>
      </c>
      <c r="F367" s="29" t="s">
        <v>219</v>
      </c>
      <c r="G367" s="29" t="s">
        <v>211</v>
      </c>
      <c r="H367" s="30">
        <v>-32407</v>
      </c>
      <c r="I367" s="30">
        <v>-23009.24</v>
      </c>
      <c r="J367" s="31">
        <v>9397.76</v>
      </c>
    </row>
    <row r="368" spans="1:10" ht="12.75" outlineLevel="1">
      <c r="A368" s="26" t="s">
        <v>752</v>
      </c>
      <c r="B368" s="29" t="s">
        <v>33</v>
      </c>
      <c r="C368" s="29" t="s">
        <v>34</v>
      </c>
      <c r="D368" s="29" t="s">
        <v>200</v>
      </c>
      <c r="E368" s="29" t="s">
        <v>9</v>
      </c>
      <c r="F368" s="29" t="s">
        <v>338</v>
      </c>
      <c r="G368" s="29" t="s">
        <v>214</v>
      </c>
      <c r="H368" s="30">
        <v>-9200</v>
      </c>
      <c r="I368" s="30">
        <v>-1860</v>
      </c>
      <c r="J368" s="31">
        <v>7340</v>
      </c>
    </row>
    <row r="369" spans="1:10" ht="12.75" outlineLevel="1">
      <c r="A369" s="26" t="s">
        <v>753</v>
      </c>
      <c r="B369" s="29" t="s">
        <v>33</v>
      </c>
      <c r="C369" s="29" t="s">
        <v>34</v>
      </c>
      <c r="D369" s="29" t="s">
        <v>200</v>
      </c>
      <c r="E369" s="29" t="s">
        <v>9</v>
      </c>
      <c r="F369" s="29" t="s">
        <v>704</v>
      </c>
      <c r="G369" s="29" t="s">
        <v>705</v>
      </c>
      <c r="H369" s="30">
        <v>-330031</v>
      </c>
      <c r="I369" s="30">
        <v>-432378.65</v>
      </c>
      <c r="J369" s="31">
        <v>-102347.65</v>
      </c>
    </row>
    <row r="370" spans="1:10" ht="12.75" outlineLevel="1">
      <c r="A370" s="26" t="s">
        <v>756</v>
      </c>
      <c r="B370" s="29" t="s">
        <v>33</v>
      </c>
      <c r="C370" s="29" t="s">
        <v>34</v>
      </c>
      <c r="D370" s="29" t="s">
        <v>200</v>
      </c>
      <c r="E370" s="29" t="s">
        <v>9</v>
      </c>
      <c r="F370" s="29" t="s">
        <v>1411</v>
      </c>
      <c r="G370" s="29" t="s">
        <v>1405</v>
      </c>
      <c r="H370" s="30">
        <v>0</v>
      </c>
      <c r="I370" s="30">
        <v>-172</v>
      </c>
      <c r="J370" s="31">
        <v>-172</v>
      </c>
    </row>
    <row r="371" spans="1:10" ht="12.75" outlineLevel="1">
      <c r="A371" s="26" t="s">
        <v>757</v>
      </c>
      <c r="B371" s="29" t="s">
        <v>33</v>
      </c>
      <c r="C371" s="29" t="s">
        <v>34</v>
      </c>
      <c r="D371" s="29" t="s">
        <v>710</v>
      </c>
      <c r="E371" s="29" t="s">
        <v>1878</v>
      </c>
      <c r="F371" s="29" t="s">
        <v>797</v>
      </c>
      <c r="G371" s="29" t="s">
        <v>798</v>
      </c>
      <c r="H371" s="30">
        <v>-1249</v>
      </c>
      <c r="I371" s="30">
        <v>-1150</v>
      </c>
      <c r="J371" s="31">
        <v>99</v>
      </c>
    </row>
    <row r="372" spans="1:10" ht="12.75" outlineLevel="1">
      <c r="A372" s="26" t="s">
        <v>758</v>
      </c>
      <c r="B372" s="29" t="s">
        <v>33</v>
      </c>
      <c r="C372" s="29" t="s">
        <v>34</v>
      </c>
      <c r="D372" s="29" t="s">
        <v>710</v>
      </c>
      <c r="E372" s="29" t="s">
        <v>1878</v>
      </c>
      <c r="F372" s="29" t="s">
        <v>800</v>
      </c>
      <c r="G372" s="29" t="s">
        <v>801</v>
      </c>
      <c r="H372" s="30">
        <v>-20000</v>
      </c>
      <c r="I372" s="30">
        <v>-20000</v>
      </c>
      <c r="J372" s="31">
        <v>0</v>
      </c>
    </row>
    <row r="373" spans="1:10" ht="12.75" outlineLevel="1">
      <c r="A373" s="26" t="s">
        <v>759</v>
      </c>
      <c r="B373" s="29" t="s">
        <v>33</v>
      </c>
      <c r="C373" s="29" t="s">
        <v>35</v>
      </c>
      <c r="D373" s="29" t="s">
        <v>51</v>
      </c>
      <c r="E373" s="29" t="s">
        <v>5</v>
      </c>
      <c r="F373" s="29" t="s">
        <v>53</v>
      </c>
      <c r="G373" s="29" t="s">
        <v>54</v>
      </c>
      <c r="H373" s="30">
        <v>464950.25</v>
      </c>
      <c r="I373" s="30">
        <v>445238.9</v>
      </c>
      <c r="J373" s="31">
        <v>-19711.35</v>
      </c>
    </row>
    <row r="374" spans="1:10" ht="12.75" outlineLevel="1">
      <c r="A374" s="26" t="s">
        <v>760</v>
      </c>
      <c r="B374" s="29" t="s">
        <v>33</v>
      </c>
      <c r="C374" s="29" t="s">
        <v>35</v>
      </c>
      <c r="D374" s="29" t="s">
        <v>51</v>
      </c>
      <c r="E374" s="29" t="s">
        <v>5</v>
      </c>
      <c r="F374" s="29" t="s">
        <v>222</v>
      </c>
      <c r="G374" s="29" t="s">
        <v>223</v>
      </c>
      <c r="H374" s="30">
        <v>3857.5</v>
      </c>
      <c r="I374" s="30">
        <v>6378.36</v>
      </c>
      <c r="J374" s="31">
        <v>2520.86</v>
      </c>
    </row>
    <row r="375" spans="1:10" ht="12.75" outlineLevel="1">
      <c r="A375" s="26" t="s">
        <v>761</v>
      </c>
      <c r="B375" s="29" t="s">
        <v>33</v>
      </c>
      <c r="C375" s="29" t="s">
        <v>35</v>
      </c>
      <c r="D375" s="29" t="s">
        <v>51</v>
      </c>
      <c r="E375" s="29" t="s">
        <v>5</v>
      </c>
      <c r="F375" s="29" t="s">
        <v>805</v>
      </c>
      <c r="G375" s="29" t="s">
        <v>806</v>
      </c>
      <c r="H375" s="30">
        <v>0</v>
      </c>
      <c r="I375" s="30">
        <v>0</v>
      </c>
      <c r="J375" s="31">
        <v>0</v>
      </c>
    </row>
    <row r="376" spans="1:10" ht="12.75" outlineLevel="1">
      <c r="A376" s="26" t="s">
        <v>762</v>
      </c>
      <c r="B376" s="29" t="s">
        <v>33</v>
      </c>
      <c r="C376" s="29" t="s">
        <v>35</v>
      </c>
      <c r="D376" s="29" t="s">
        <v>51</v>
      </c>
      <c r="E376" s="29" t="s">
        <v>5</v>
      </c>
      <c r="F376" s="29" t="s">
        <v>56</v>
      </c>
      <c r="G376" s="29" t="s">
        <v>57</v>
      </c>
      <c r="H376" s="30">
        <v>1568.75</v>
      </c>
      <c r="I376" s="30">
        <v>3022.47</v>
      </c>
      <c r="J376" s="31">
        <v>1453.72</v>
      </c>
    </row>
    <row r="377" spans="1:10" ht="12.75" outlineLevel="1">
      <c r="A377" s="26" t="s">
        <v>763</v>
      </c>
      <c r="B377" s="29" t="s">
        <v>33</v>
      </c>
      <c r="C377" s="29" t="s">
        <v>35</v>
      </c>
      <c r="D377" s="29" t="s">
        <v>51</v>
      </c>
      <c r="E377" s="29" t="s">
        <v>5</v>
      </c>
      <c r="F377" s="29" t="s">
        <v>353</v>
      </c>
      <c r="G377" s="29" t="s">
        <v>354</v>
      </c>
      <c r="H377" s="30">
        <v>2274</v>
      </c>
      <c r="I377" s="30">
        <v>3030</v>
      </c>
      <c r="J377" s="31">
        <v>756</v>
      </c>
    </row>
    <row r="378" spans="1:10" ht="12.75" outlineLevel="1">
      <c r="A378" s="26" t="s">
        <v>764</v>
      </c>
      <c r="B378" s="29" t="s">
        <v>33</v>
      </c>
      <c r="C378" s="29" t="s">
        <v>35</v>
      </c>
      <c r="D378" s="29" t="s">
        <v>51</v>
      </c>
      <c r="E378" s="29" t="s">
        <v>5</v>
      </c>
      <c r="F378" s="29" t="s">
        <v>226</v>
      </c>
      <c r="G378" s="29" t="s">
        <v>227</v>
      </c>
      <c r="H378" s="30">
        <v>8909</v>
      </c>
      <c r="I378" s="30">
        <v>5953.07</v>
      </c>
      <c r="J378" s="31">
        <v>-2955.93</v>
      </c>
    </row>
    <row r="379" spans="1:10" ht="12.75" outlineLevel="1">
      <c r="A379" s="26" t="s">
        <v>765</v>
      </c>
      <c r="B379" s="29" t="s">
        <v>33</v>
      </c>
      <c r="C379" s="29" t="s">
        <v>35</v>
      </c>
      <c r="D379" s="29" t="s">
        <v>51</v>
      </c>
      <c r="E379" s="29" t="s">
        <v>5</v>
      </c>
      <c r="F379" s="29" t="s">
        <v>62</v>
      </c>
      <c r="G379" s="29" t="s">
        <v>63</v>
      </c>
      <c r="H379" s="30">
        <v>36019.99</v>
      </c>
      <c r="I379" s="30">
        <v>34571.35</v>
      </c>
      <c r="J379" s="31">
        <v>-1448.64</v>
      </c>
    </row>
    <row r="380" spans="1:10" ht="12.75" outlineLevel="1">
      <c r="A380" s="26" t="s">
        <v>766</v>
      </c>
      <c r="B380" s="29" t="s">
        <v>33</v>
      </c>
      <c r="C380" s="29" t="s">
        <v>35</v>
      </c>
      <c r="D380" s="29" t="s">
        <v>51</v>
      </c>
      <c r="E380" s="29" t="s">
        <v>5</v>
      </c>
      <c r="F380" s="29" t="s">
        <v>65</v>
      </c>
      <c r="G380" s="29" t="s">
        <v>66</v>
      </c>
      <c r="H380" s="30">
        <v>86280.75</v>
      </c>
      <c r="I380" s="30">
        <v>79866.85</v>
      </c>
      <c r="J380" s="31">
        <v>-6413.9</v>
      </c>
    </row>
    <row r="381" spans="1:10" ht="12.75" outlineLevel="1">
      <c r="A381" s="26" t="s">
        <v>767</v>
      </c>
      <c r="B381" s="29" t="s">
        <v>33</v>
      </c>
      <c r="C381" s="29" t="s">
        <v>35</v>
      </c>
      <c r="D381" s="29" t="s">
        <v>51</v>
      </c>
      <c r="E381" s="29" t="s">
        <v>5</v>
      </c>
      <c r="F381" s="29" t="s">
        <v>231</v>
      </c>
      <c r="G381" s="29" t="s">
        <v>232</v>
      </c>
      <c r="H381" s="30">
        <v>4195</v>
      </c>
      <c r="I381" s="30">
        <v>5700.68</v>
      </c>
      <c r="J381" s="31">
        <v>1505.68</v>
      </c>
    </row>
    <row r="382" spans="1:10" ht="12.75" outlineLevel="1">
      <c r="A382" s="26" t="s">
        <v>770</v>
      </c>
      <c r="B382" s="29" t="s">
        <v>33</v>
      </c>
      <c r="C382" s="29" t="s">
        <v>35</v>
      </c>
      <c r="D382" s="29" t="s">
        <v>51</v>
      </c>
      <c r="E382" s="29" t="s">
        <v>5</v>
      </c>
      <c r="F382" s="29" t="s">
        <v>68</v>
      </c>
      <c r="G382" s="29" t="s">
        <v>69</v>
      </c>
      <c r="H382" s="30">
        <v>1047</v>
      </c>
      <c r="I382" s="30">
        <v>2667</v>
      </c>
      <c r="J382" s="31">
        <v>1620</v>
      </c>
    </row>
    <row r="383" spans="1:10" ht="12.75" outlineLevel="1">
      <c r="A383" s="26" t="s">
        <v>771</v>
      </c>
      <c r="B383" s="29" t="s">
        <v>33</v>
      </c>
      <c r="C383" s="29" t="s">
        <v>35</v>
      </c>
      <c r="D383" s="29" t="s">
        <v>51</v>
      </c>
      <c r="E383" s="29" t="s">
        <v>5</v>
      </c>
      <c r="F383" s="29" t="s">
        <v>71</v>
      </c>
      <c r="G383" s="29" t="s">
        <v>72</v>
      </c>
      <c r="H383" s="30">
        <v>-1294.75</v>
      </c>
      <c r="I383" s="30">
        <v>0</v>
      </c>
      <c r="J383" s="31">
        <v>1294.75</v>
      </c>
    </row>
    <row r="384" spans="1:10" ht="12.75" outlineLevel="1">
      <c r="A384" s="26" t="s">
        <v>772</v>
      </c>
      <c r="B384" s="29" t="s">
        <v>33</v>
      </c>
      <c r="C384" s="29" t="s">
        <v>35</v>
      </c>
      <c r="D384" s="29" t="s">
        <v>51</v>
      </c>
      <c r="E384" s="29" t="s">
        <v>5</v>
      </c>
      <c r="F384" s="29" t="s">
        <v>366</v>
      </c>
      <c r="G384" s="29" t="s">
        <v>367</v>
      </c>
      <c r="H384" s="30">
        <v>1999.75</v>
      </c>
      <c r="I384" s="30">
        <v>900.33</v>
      </c>
      <c r="J384" s="31">
        <v>-1099.42</v>
      </c>
    </row>
    <row r="385" spans="1:10" ht="12.75" outlineLevel="1">
      <c r="A385" s="26" t="s">
        <v>773</v>
      </c>
      <c r="B385" s="29" t="s">
        <v>33</v>
      </c>
      <c r="C385" s="29" t="s">
        <v>35</v>
      </c>
      <c r="D385" s="29" t="s">
        <v>51</v>
      </c>
      <c r="E385" s="29" t="s">
        <v>5</v>
      </c>
      <c r="F385" s="29" t="s">
        <v>74</v>
      </c>
      <c r="G385" s="29" t="s">
        <v>75</v>
      </c>
      <c r="H385" s="30">
        <v>1769</v>
      </c>
      <c r="I385" s="30">
        <v>0</v>
      </c>
      <c r="J385" s="31">
        <v>-1769</v>
      </c>
    </row>
    <row r="386" spans="1:10" ht="12.75" outlineLevel="1">
      <c r="A386" s="26" t="s">
        <v>774</v>
      </c>
      <c r="B386" s="29" t="s">
        <v>33</v>
      </c>
      <c r="C386" s="29" t="s">
        <v>35</v>
      </c>
      <c r="D386" s="29" t="s">
        <v>51</v>
      </c>
      <c r="E386" s="29" t="s">
        <v>5</v>
      </c>
      <c r="F386" s="29" t="s">
        <v>590</v>
      </c>
      <c r="G386" s="29" t="s">
        <v>591</v>
      </c>
      <c r="H386" s="30">
        <v>1.25</v>
      </c>
      <c r="I386" s="30">
        <v>0</v>
      </c>
      <c r="J386" s="31">
        <v>-1.25</v>
      </c>
    </row>
    <row r="387" spans="1:10" ht="12.75" outlineLevel="1">
      <c r="A387" s="26" t="s">
        <v>775</v>
      </c>
      <c r="B387" s="29" t="s">
        <v>33</v>
      </c>
      <c r="C387" s="29" t="s">
        <v>35</v>
      </c>
      <c r="D387" s="29" t="s">
        <v>51</v>
      </c>
      <c r="E387" s="29" t="s">
        <v>5</v>
      </c>
      <c r="F387" s="29" t="s">
        <v>376</v>
      </c>
      <c r="G387" s="29" t="s">
        <v>377</v>
      </c>
      <c r="H387" s="30">
        <v>103.75</v>
      </c>
      <c r="I387" s="30">
        <v>0</v>
      </c>
      <c r="J387" s="31">
        <v>-103.75</v>
      </c>
    </row>
    <row r="388" spans="1:10" ht="12.75" outlineLevel="1">
      <c r="A388" s="26" t="s">
        <v>776</v>
      </c>
      <c r="B388" s="29" t="s">
        <v>33</v>
      </c>
      <c r="C388" s="29" t="s">
        <v>35</v>
      </c>
      <c r="D388" s="29" t="s">
        <v>51</v>
      </c>
      <c r="E388" s="29" t="s">
        <v>5</v>
      </c>
      <c r="F388" s="29" t="s">
        <v>77</v>
      </c>
      <c r="G388" s="29" t="s">
        <v>78</v>
      </c>
      <c r="H388" s="30">
        <v>0</v>
      </c>
      <c r="I388" s="30">
        <v>173.4</v>
      </c>
      <c r="J388" s="31">
        <v>173.4</v>
      </c>
    </row>
    <row r="389" spans="1:10" ht="12.75" outlineLevel="1">
      <c r="A389" s="26" t="s">
        <v>777</v>
      </c>
      <c r="B389" s="29" t="s">
        <v>33</v>
      </c>
      <c r="C389" s="29" t="s">
        <v>35</v>
      </c>
      <c r="D389" s="29" t="s">
        <v>51</v>
      </c>
      <c r="E389" s="29" t="s">
        <v>5</v>
      </c>
      <c r="F389" s="29" t="s">
        <v>80</v>
      </c>
      <c r="G389" s="29" t="s">
        <v>81</v>
      </c>
      <c r="H389" s="30">
        <v>2040.26</v>
      </c>
      <c r="I389" s="30">
        <v>0</v>
      </c>
      <c r="J389" s="31">
        <v>-2040.26</v>
      </c>
    </row>
    <row r="390" spans="1:10" ht="12.75" outlineLevel="1">
      <c r="A390" s="26" t="s">
        <v>778</v>
      </c>
      <c r="B390" s="29" t="s">
        <v>33</v>
      </c>
      <c r="C390" s="29" t="s">
        <v>35</v>
      </c>
      <c r="D390" s="29" t="s">
        <v>51</v>
      </c>
      <c r="E390" s="29" t="s">
        <v>5</v>
      </c>
      <c r="F390" s="29" t="s">
        <v>391</v>
      </c>
      <c r="G390" s="29" t="s">
        <v>392</v>
      </c>
      <c r="H390" s="30">
        <v>375</v>
      </c>
      <c r="I390" s="30">
        <v>0</v>
      </c>
      <c r="J390" s="31">
        <v>-375</v>
      </c>
    </row>
    <row r="391" spans="1:10" ht="12.75" outlineLevel="1">
      <c r="A391" s="26" t="s">
        <v>779</v>
      </c>
      <c r="B391" s="29" t="s">
        <v>33</v>
      </c>
      <c r="C391" s="29" t="s">
        <v>35</v>
      </c>
      <c r="D391" s="29" t="s">
        <v>83</v>
      </c>
      <c r="E391" s="29" t="s">
        <v>6</v>
      </c>
      <c r="F391" s="29" t="s">
        <v>254</v>
      </c>
      <c r="G391" s="29" t="s">
        <v>255</v>
      </c>
      <c r="H391" s="30">
        <v>21773.25</v>
      </c>
      <c r="I391" s="30">
        <v>31400.43</v>
      </c>
      <c r="J391" s="31">
        <v>9627.18</v>
      </c>
    </row>
    <row r="392" spans="1:10" ht="12.75" outlineLevel="1">
      <c r="A392" s="26" t="s">
        <v>780</v>
      </c>
      <c r="B392" s="29" t="s">
        <v>33</v>
      </c>
      <c r="C392" s="29" t="s">
        <v>35</v>
      </c>
      <c r="D392" s="29" t="s">
        <v>83</v>
      </c>
      <c r="E392" s="29" t="s">
        <v>6</v>
      </c>
      <c r="F392" s="29" t="s">
        <v>84</v>
      </c>
      <c r="G392" s="29" t="s">
        <v>85</v>
      </c>
      <c r="H392" s="30">
        <v>500</v>
      </c>
      <c r="I392" s="30">
        <v>2782.24</v>
      </c>
      <c r="J392" s="31">
        <v>2282.24</v>
      </c>
    </row>
    <row r="393" spans="1:10" ht="12.75" outlineLevel="1">
      <c r="A393" s="26" t="s">
        <v>783</v>
      </c>
      <c r="B393" s="29" t="s">
        <v>33</v>
      </c>
      <c r="C393" s="29" t="s">
        <v>35</v>
      </c>
      <c r="D393" s="29" t="s">
        <v>83</v>
      </c>
      <c r="E393" s="29" t="s">
        <v>6</v>
      </c>
      <c r="F393" s="29" t="s">
        <v>403</v>
      </c>
      <c r="G393" s="29" t="s">
        <v>404</v>
      </c>
      <c r="H393" s="30">
        <v>537.25</v>
      </c>
      <c r="I393" s="30">
        <v>0</v>
      </c>
      <c r="J393" s="31">
        <v>-537.25</v>
      </c>
    </row>
    <row r="394" spans="1:10" ht="12.75" outlineLevel="1">
      <c r="A394" s="26" t="s">
        <v>784</v>
      </c>
      <c r="B394" s="29" t="s">
        <v>33</v>
      </c>
      <c r="C394" s="29" t="s">
        <v>35</v>
      </c>
      <c r="D394" s="29" t="s">
        <v>83</v>
      </c>
      <c r="E394" s="29" t="s">
        <v>6</v>
      </c>
      <c r="F394" s="29" t="s">
        <v>87</v>
      </c>
      <c r="G394" s="29" t="s">
        <v>88</v>
      </c>
      <c r="H394" s="30">
        <v>0</v>
      </c>
      <c r="I394" s="30">
        <v>120</v>
      </c>
      <c r="J394" s="31">
        <v>120</v>
      </c>
    </row>
    <row r="395" spans="1:10" ht="12.75" outlineLevel="1">
      <c r="A395" s="26" t="s">
        <v>785</v>
      </c>
      <c r="B395" s="29" t="s">
        <v>33</v>
      </c>
      <c r="C395" s="29" t="s">
        <v>35</v>
      </c>
      <c r="D395" s="29" t="s">
        <v>83</v>
      </c>
      <c r="E395" s="29" t="s">
        <v>6</v>
      </c>
      <c r="F395" s="29" t="s">
        <v>90</v>
      </c>
      <c r="G395" s="29" t="s">
        <v>91</v>
      </c>
      <c r="H395" s="30">
        <v>59381.8</v>
      </c>
      <c r="I395" s="30">
        <v>38243.43</v>
      </c>
      <c r="J395" s="31">
        <v>-21138.37</v>
      </c>
    </row>
    <row r="396" spans="1:10" ht="12.75" outlineLevel="1">
      <c r="A396" s="26" t="s">
        <v>786</v>
      </c>
      <c r="B396" s="29" t="s">
        <v>33</v>
      </c>
      <c r="C396" s="29" t="s">
        <v>35</v>
      </c>
      <c r="D396" s="29" t="s">
        <v>83</v>
      </c>
      <c r="E396" s="29" t="s">
        <v>6</v>
      </c>
      <c r="F396" s="29" t="s">
        <v>417</v>
      </c>
      <c r="G396" s="29" t="s">
        <v>418</v>
      </c>
      <c r="H396" s="30">
        <v>32569.8</v>
      </c>
      <c r="I396" s="30">
        <v>22976.68</v>
      </c>
      <c r="J396" s="31">
        <v>-9593.12</v>
      </c>
    </row>
    <row r="397" spans="1:10" ht="12.75" outlineLevel="1">
      <c r="A397" s="26" t="s">
        <v>790</v>
      </c>
      <c r="B397" s="29" t="s">
        <v>33</v>
      </c>
      <c r="C397" s="29" t="s">
        <v>35</v>
      </c>
      <c r="D397" s="29" t="s">
        <v>83</v>
      </c>
      <c r="E397" s="29" t="s">
        <v>6</v>
      </c>
      <c r="F397" s="29" t="s">
        <v>829</v>
      </c>
      <c r="G397" s="29" t="s">
        <v>830</v>
      </c>
      <c r="H397" s="30">
        <v>291.25</v>
      </c>
      <c r="I397" s="30">
        <v>0</v>
      </c>
      <c r="J397" s="31">
        <v>-291.25</v>
      </c>
    </row>
    <row r="398" spans="1:10" ht="12.75" outlineLevel="1">
      <c r="A398" s="26" t="s">
        <v>791</v>
      </c>
      <c r="B398" s="29" t="s">
        <v>33</v>
      </c>
      <c r="C398" s="29" t="s">
        <v>35</v>
      </c>
      <c r="D398" s="29" t="s">
        <v>83</v>
      </c>
      <c r="E398" s="29" t="s">
        <v>6</v>
      </c>
      <c r="F398" s="29" t="s">
        <v>261</v>
      </c>
      <c r="G398" s="29" t="s">
        <v>262</v>
      </c>
      <c r="H398" s="30">
        <v>-0.25</v>
      </c>
      <c r="I398" s="30">
        <v>0</v>
      </c>
      <c r="J398" s="31">
        <v>0.25</v>
      </c>
    </row>
    <row r="399" spans="1:10" ht="12.75" outlineLevel="1">
      <c r="A399" s="26" t="s">
        <v>792</v>
      </c>
      <c r="B399" s="29" t="s">
        <v>33</v>
      </c>
      <c r="C399" s="29" t="s">
        <v>35</v>
      </c>
      <c r="D399" s="29" t="s">
        <v>83</v>
      </c>
      <c r="E399" s="29" t="s">
        <v>6</v>
      </c>
      <c r="F399" s="29" t="s">
        <v>93</v>
      </c>
      <c r="G399" s="29" t="s">
        <v>94</v>
      </c>
      <c r="H399" s="30">
        <v>0</v>
      </c>
      <c r="I399" s="30">
        <v>4.55</v>
      </c>
      <c r="J399" s="31">
        <v>4.55</v>
      </c>
    </row>
    <row r="400" spans="1:10" ht="12.75" outlineLevel="1">
      <c r="A400" s="26" t="s">
        <v>793</v>
      </c>
      <c r="B400" s="29" t="s">
        <v>33</v>
      </c>
      <c r="C400" s="29" t="s">
        <v>35</v>
      </c>
      <c r="D400" s="29" t="s">
        <v>83</v>
      </c>
      <c r="E400" s="29" t="s">
        <v>6</v>
      </c>
      <c r="F400" s="29" t="s">
        <v>422</v>
      </c>
      <c r="G400" s="29" t="s">
        <v>423</v>
      </c>
      <c r="H400" s="30">
        <v>2500</v>
      </c>
      <c r="I400" s="30">
        <v>3500.68</v>
      </c>
      <c r="J400" s="31">
        <v>1000.68</v>
      </c>
    </row>
    <row r="401" spans="1:10" ht="12.75" outlineLevel="1">
      <c r="A401" s="26" t="s">
        <v>794</v>
      </c>
      <c r="B401" s="29" t="s">
        <v>33</v>
      </c>
      <c r="C401" s="29" t="s">
        <v>35</v>
      </c>
      <c r="D401" s="29" t="s">
        <v>83</v>
      </c>
      <c r="E401" s="29" t="s">
        <v>6</v>
      </c>
      <c r="F401" s="29" t="s">
        <v>616</v>
      </c>
      <c r="G401" s="29" t="s">
        <v>617</v>
      </c>
      <c r="H401" s="30">
        <v>2809.5</v>
      </c>
      <c r="I401" s="30">
        <v>5545.26</v>
      </c>
      <c r="J401" s="31">
        <v>2735.76</v>
      </c>
    </row>
    <row r="402" spans="1:10" ht="12.75" outlineLevel="1">
      <c r="A402" s="26" t="s">
        <v>795</v>
      </c>
      <c r="B402" s="29" t="s">
        <v>33</v>
      </c>
      <c r="C402" s="29" t="s">
        <v>35</v>
      </c>
      <c r="D402" s="29" t="s">
        <v>83</v>
      </c>
      <c r="E402" s="29" t="s">
        <v>6</v>
      </c>
      <c r="F402" s="29" t="s">
        <v>425</v>
      </c>
      <c r="G402" s="29" t="s">
        <v>426</v>
      </c>
      <c r="H402" s="30">
        <v>2031.25</v>
      </c>
      <c r="I402" s="30">
        <v>35.75</v>
      </c>
      <c r="J402" s="31">
        <v>-1995.5</v>
      </c>
    </row>
    <row r="403" spans="1:10" ht="12.75" outlineLevel="1">
      <c r="A403" s="26" t="s">
        <v>796</v>
      </c>
      <c r="B403" s="29" t="s">
        <v>33</v>
      </c>
      <c r="C403" s="29" t="s">
        <v>35</v>
      </c>
      <c r="D403" s="29" t="s">
        <v>83</v>
      </c>
      <c r="E403" s="29" t="s">
        <v>6</v>
      </c>
      <c r="F403" s="29" t="s">
        <v>96</v>
      </c>
      <c r="G403" s="29" t="s">
        <v>97</v>
      </c>
      <c r="H403" s="30">
        <v>12639.25</v>
      </c>
      <c r="I403" s="30">
        <v>21002.16</v>
      </c>
      <c r="J403" s="31">
        <v>8362.91</v>
      </c>
    </row>
    <row r="404" spans="1:10" ht="12.75" outlineLevel="1">
      <c r="A404" s="26" t="s">
        <v>799</v>
      </c>
      <c r="B404" s="29" t="s">
        <v>33</v>
      </c>
      <c r="C404" s="29" t="s">
        <v>35</v>
      </c>
      <c r="D404" s="29" t="s">
        <v>83</v>
      </c>
      <c r="E404" s="29" t="s">
        <v>6</v>
      </c>
      <c r="F404" s="29" t="s">
        <v>99</v>
      </c>
      <c r="G404" s="29" t="s">
        <v>100</v>
      </c>
      <c r="H404" s="30">
        <v>1344.25</v>
      </c>
      <c r="I404" s="30">
        <v>0</v>
      </c>
      <c r="J404" s="31">
        <v>-1344.25</v>
      </c>
    </row>
    <row r="405" spans="1:10" ht="12.75" outlineLevel="1">
      <c r="A405" s="26" t="s">
        <v>802</v>
      </c>
      <c r="B405" s="29" t="s">
        <v>33</v>
      </c>
      <c r="C405" s="29" t="s">
        <v>35</v>
      </c>
      <c r="D405" s="29" t="s">
        <v>83</v>
      </c>
      <c r="E405" s="29" t="s">
        <v>6</v>
      </c>
      <c r="F405" s="29" t="s">
        <v>839</v>
      </c>
      <c r="G405" s="29" t="s">
        <v>840</v>
      </c>
      <c r="H405" s="30">
        <v>123.75</v>
      </c>
      <c r="I405" s="30">
        <v>0</v>
      </c>
      <c r="J405" s="31">
        <v>-123.75</v>
      </c>
    </row>
    <row r="406" spans="1:10" ht="12.75" outlineLevel="1">
      <c r="A406" s="26" t="s">
        <v>803</v>
      </c>
      <c r="B406" s="29" t="s">
        <v>33</v>
      </c>
      <c r="C406" s="29" t="s">
        <v>35</v>
      </c>
      <c r="D406" s="29" t="s">
        <v>83</v>
      </c>
      <c r="E406" s="29" t="s">
        <v>6</v>
      </c>
      <c r="F406" s="29" t="s">
        <v>433</v>
      </c>
      <c r="G406" s="29" t="s">
        <v>434</v>
      </c>
      <c r="H406" s="30">
        <v>2228.75</v>
      </c>
      <c r="I406" s="30">
        <v>0</v>
      </c>
      <c r="J406" s="31">
        <v>-2228.75</v>
      </c>
    </row>
    <row r="407" spans="1:10" ht="12.75" outlineLevel="1">
      <c r="A407" s="26" t="s">
        <v>804</v>
      </c>
      <c r="B407" s="29" t="s">
        <v>33</v>
      </c>
      <c r="C407" s="29" t="s">
        <v>35</v>
      </c>
      <c r="D407" s="29" t="s">
        <v>83</v>
      </c>
      <c r="E407" s="29" t="s">
        <v>6</v>
      </c>
      <c r="F407" s="29" t="s">
        <v>102</v>
      </c>
      <c r="G407" s="29" t="s">
        <v>103</v>
      </c>
      <c r="H407" s="30">
        <v>10056.75</v>
      </c>
      <c r="I407" s="30">
        <v>4302.36</v>
      </c>
      <c r="J407" s="31">
        <v>-5754.39</v>
      </c>
    </row>
    <row r="408" spans="1:10" ht="12.75" outlineLevel="1">
      <c r="A408" s="26" t="s">
        <v>807</v>
      </c>
      <c r="B408" s="29" t="s">
        <v>33</v>
      </c>
      <c r="C408" s="29" t="s">
        <v>35</v>
      </c>
      <c r="D408" s="29" t="s">
        <v>105</v>
      </c>
      <c r="E408" s="29" t="s">
        <v>7</v>
      </c>
      <c r="F408" s="29" t="s">
        <v>267</v>
      </c>
      <c r="G408" s="29" t="s">
        <v>268</v>
      </c>
      <c r="H408" s="30">
        <v>14814.25</v>
      </c>
      <c r="I408" s="30">
        <v>23505.15</v>
      </c>
      <c r="J408" s="31">
        <v>8690.9</v>
      </c>
    </row>
    <row r="409" spans="1:10" ht="12.75" outlineLevel="1">
      <c r="A409" s="26" t="s">
        <v>808</v>
      </c>
      <c r="B409" s="29" t="s">
        <v>33</v>
      </c>
      <c r="C409" s="29" t="s">
        <v>35</v>
      </c>
      <c r="D409" s="29" t="s">
        <v>105</v>
      </c>
      <c r="E409" s="29" t="s">
        <v>7</v>
      </c>
      <c r="F409" s="29" t="s">
        <v>270</v>
      </c>
      <c r="G409" s="29" t="s">
        <v>271</v>
      </c>
      <c r="H409" s="30">
        <v>99439.5</v>
      </c>
      <c r="I409" s="30">
        <v>106447.27</v>
      </c>
      <c r="J409" s="31">
        <v>7007.77</v>
      </c>
    </row>
    <row r="410" spans="1:10" ht="12.75" outlineLevel="1">
      <c r="A410" s="26" t="s">
        <v>809</v>
      </c>
      <c r="B410" s="29" t="s">
        <v>33</v>
      </c>
      <c r="C410" s="29" t="s">
        <v>35</v>
      </c>
      <c r="D410" s="29" t="s">
        <v>105</v>
      </c>
      <c r="E410" s="29" t="s">
        <v>7</v>
      </c>
      <c r="F410" s="29" t="s">
        <v>743</v>
      </c>
      <c r="G410" s="29" t="s">
        <v>744</v>
      </c>
      <c r="H410" s="30">
        <v>572.75</v>
      </c>
      <c r="I410" s="30">
        <v>0</v>
      </c>
      <c r="J410" s="31">
        <v>-572.75</v>
      </c>
    </row>
    <row r="411" spans="1:10" ht="12.75" outlineLevel="1">
      <c r="A411" s="26" t="s">
        <v>810</v>
      </c>
      <c r="B411" s="29" t="s">
        <v>33</v>
      </c>
      <c r="C411" s="29" t="s">
        <v>35</v>
      </c>
      <c r="D411" s="29" t="s">
        <v>105</v>
      </c>
      <c r="E411" s="29" t="s">
        <v>7</v>
      </c>
      <c r="F411" s="29" t="s">
        <v>440</v>
      </c>
      <c r="G411" s="29" t="s">
        <v>441</v>
      </c>
      <c r="H411" s="30">
        <v>348</v>
      </c>
      <c r="I411" s="30">
        <v>0</v>
      </c>
      <c r="J411" s="31">
        <v>-348</v>
      </c>
    </row>
    <row r="412" spans="1:10" ht="12.75" outlineLevel="1">
      <c r="A412" s="26" t="s">
        <v>811</v>
      </c>
      <c r="B412" s="29" t="s">
        <v>33</v>
      </c>
      <c r="C412" s="29" t="s">
        <v>35</v>
      </c>
      <c r="D412" s="29" t="s">
        <v>105</v>
      </c>
      <c r="E412" s="29" t="s">
        <v>7</v>
      </c>
      <c r="F412" s="29" t="s">
        <v>848</v>
      </c>
      <c r="G412" s="29" t="s">
        <v>849</v>
      </c>
      <c r="H412" s="30">
        <v>2868.25</v>
      </c>
      <c r="I412" s="30">
        <v>2548.2</v>
      </c>
      <c r="J412" s="31">
        <v>-320.05</v>
      </c>
    </row>
    <row r="413" spans="1:10" ht="12.75" outlineLevel="1">
      <c r="A413" s="26" t="s">
        <v>812</v>
      </c>
      <c r="B413" s="29" t="s">
        <v>33</v>
      </c>
      <c r="C413" s="29" t="s">
        <v>35</v>
      </c>
      <c r="D413" s="29" t="s">
        <v>105</v>
      </c>
      <c r="E413" s="29" t="s">
        <v>7</v>
      </c>
      <c r="F413" s="29" t="s">
        <v>106</v>
      </c>
      <c r="G413" s="29" t="s">
        <v>107</v>
      </c>
      <c r="H413" s="30">
        <v>513</v>
      </c>
      <c r="I413" s="30">
        <v>427.69</v>
      </c>
      <c r="J413" s="31">
        <v>-85.31</v>
      </c>
    </row>
    <row r="414" spans="1:10" ht="12.75" outlineLevel="1">
      <c r="A414" s="26" t="s">
        <v>813</v>
      </c>
      <c r="B414" s="29" t="s">
        <v>33</v>
      </c>
      <c r="C414" s="29" t="s">
        <v>35</v>
      </c>
      <c r="D414" s="29" t="s">
        <v>105</v>
      </c>
      <c r="E414" s="29" t="s">
        <v>7</v>
      </c>
      <c r="F414" s="29" t="s">
        <v>444</v>
      </c>
      <c r="G414" s="29" t="s">
        <v>10</v>
      </c>
      <c r="H414" s="30">
        <v>-1</v>
      </c>
      <c r="I414" s="30">
        <v>0</v>
      </c>
      <c r="J414" s="31">
        <v>1</v>
      </c>
    </row>
    <row r="415" spans="1:10" ht="12.75" outlineLevel="1">
      <c r="A415" s="26" t="s">
        <v>814</v>
      </c>
      <c r="B415" s="29" t="s">
        <v>33</v>
      </c>
      <c r="C415" s="29" t="s">
        <v>35</v>
      </c>
      <c r="D415" s="29" t="s">
        <v>105</v>
      </c>
      <c r="E415" s="29" t="s">
        <v>7</v>
      </c>
      <c r="F415" s="29" t="s">
        <v>112</v>
      </c>
      <c r="G415" s="29" t="s">
        <v>113</v>
      </c>
      <c r="H415" s="30">
        <v>2900.5</v>
      </c>
      <c r="I415" s="30">
        <v>2243.62</v>
      </c>
      <c r="J415" s="31">
        <v>-656.88</v>
      </c>
    </row>
    <row r="416" spans="1:10" ht="12.75" outlineLevel="1">
      <c r="A416" s="26" t="s">
        <v>815</v>
      </c>
      <c r="B416" s="29" t="s">
        <v>33</v>
      </c>
      <c r="C416" s="29" t="s">
        <v>35</v>
      </c>
      <c r="D416" s="29" t="s">
        <v>115</v>
      </c>
      <c r="E416" s="29" t="s">
        <v>8</v>
      </c>
      <c r="F416" s="29" t="s">
        <v>116</v>
      </c>
      <c r="G416" s="29" t="s">
        <v>117</v>
      </c>
      <c r="H416" s="30">
        <v>794.75</v>
      </c>
      <c r="I416" s="30">
        <v>1194.19</v>
      </c>
      <c r="J416" s="31">
        <v>399.44</v>
      </c>
    </row>
    <row r="417" spans="1:10" ht="12.75" outlineLevel="1">
      <c r="A417" s="26" t="s">
        <v>816</v>
      </c>
      <c r="B417" s="29" t="s">
        <v>33</v>
      </c>
      <c r="C417" s="29" t="s">
        <v>35</v>
      </c>
      <c r="D417" s="29" t="s">
        <v>115</v>
      </c>
      <c r="E417" s="29" t="s">
        <v>8</v>
      </c>
      <c r="F417" s="29" t="s">
        <v>636</v>
      </c>
      <c r="G417" s="29" t="s">
        <v>637</v>
      </c>
      <c r="H417" s="30">
        <v>393.75</v>
      </c>
      <c r="I417" s="30">
        <v>-160</v>
      </c>
      <c r="J417" s="31">
        <v>-553.75</v>
      </c>
    </row>
    <row r="418" spans="1:10" ht="12.75" outlineLevel="1">
      <c r="A418" s="26" t="s">
        <v>817</v>
      </c>
      <c r="B418" s="29" t="s">
        <v>33</v>
      </c>
      <c r="C418" s="29" t="s">
        <v>35</v>
      </c>
      <c r="D418" s="29" t="s">
        <v>115</v>
      </c>
      <c r="E418" s="29" t="s">
        <v>8</v>
      </c>
      <c r="F418" s="29" t="s">
        <v>119</v>
      </c>
      <c r="G418" s="29" t="s">
        <v>120</v>
      </c>
      <c r="H418" s="30">
        <v>5198</v>
      </c>
      <c r="I418" s="30">
        <v>1299.94</v>
      </c>
      <c r="J418" s="31">
        <v>-3898.06</v>
      </c>
    </row>
    <row r="419" spans="1:10" ht="12.75" outlineLevel="1">
      <c r="A419" s="26" t="s">
        <v>818</v>
      </c>
      <c r="B419" s="29" t="s">
        <v>33</v>
      </c>
      <c r="C419" s="29" t="s">
        <v>35</v>
      </c>
      <c r="D419" s="29" t="s">
        <v>115</v>
      </c>
      <c r="E419" s="29" t="s">
        <v>8</v>
      </c>
      <c r="F419" s="29" t="s">
        <v>122</v>
      </c>
      <c r="G419" s="29" t="s">
        <v>123</v>
      </c>
      <c r="H419" s="30">
        <v>16166</v>
      </c>
      <c r="I419" s="30">
        <v>20416.87</v>
      </c>
      <c r="J419" s="31">
        <v>4250.87</v>
      </c>
    </row>
    <row r="420" spans="1:10" ht="12.75" outlineLevel="1">
      <c r="A420" s="26" t="s">
        <v>819</v>
      </c>
      <c r="B420" s="29" t="s">
        <v>33</v>
      </c>
      <c r="C420" s="29" t="s">
        <v>35</v>
      </c>
      <c r="D420" s="29" t="s">
        <v>115</v>
      </c>
      <c r="E420" s="29" t="s">
        <v>8</v>
      </c>
      <c r="F420" s="29" t="s">
        <v>754</v>
      </c>
      <c r="G420" s="29" t="s">
        <v>755</v>
      </c>
      <c r="H420" s="30">
        <v>1370</v>
      </c>
      <c r="I420" s="30">
        <v>593.31</v>
      </c>
      <c r="J420" s="31">
        <v>-776.69</v>
      </c>
    </row>
    <row r="421" spans="1:10" ht="12.75" outlineLevel="1">
      <c r="A421" s="26" t="s">
        <v>820</v>
      </c>
      <c r="B421" s="29" t="s">
        <v>33</v>
      </c>
      <c r="C421" s="29" t="s">
        <v>35</v>
      </c>
      <c r="D421" s="29" t="s">
        <v>115</v>
      </c>
      <c r="E421" s="29" t="s">
        <v>8</v>
      </c>
      <c r="F421" s="29" t="s">
        <v>859</v>
      </c>
      <c r="G421" s="29" t="s">
        <v>860</v>
      </c>
      <c r="H421" s="30">
        <v>4851.75</v>
      </c>
      <c r="I421" s="30">
        <v>339.92</v>
      </c>
      <c r="J421" s="31">
        <v>-4511.83</v>
      </c>
    </row>
    <row r="422" spans="1:10" ht="12.75" outlineLevel="1">
      <c r="A422" s="26" t="s">
        <v>821</v>
      </c>
      <c r="B422" s="29" t="s">
        <v>33</v>
      </c>
      <c r="C422" s="29" t="s">
        <v>35</v>
      </c>
      <c r="D422" s="29" t="s">
        <v>115</v>
      </c>
      <c r="E422" s="29" t="s">
        <v>8</v>
      </c>
      <c r="F422" s="29" t="s">
        <v>862</v>
      </c>
      <c r="G422" s="29" t="s">
        <v>863</v>
      </c>
      <c r="H422" s="30">
        <v>1364.75</v>
      </c>
      <c r="I422" s="30">
        <v>2440</v>
      </c>
      <c r="J422" s="31">
        <v>1075.25</v>
      </c>
    </row>
    <row r="423" spans="1:10" ht="12.75" outlineLevel="1">
      <c r="A423" s="26" t="s">
        <v>822</v>
      </c>
      <c r="B423" s="29" t="s">
        <v>33</v>
      </c>
      <c r="C423" s="29" t="s">
        <v>35</v>
      </c>
      <c r="D423" s="29" t="s">
        <v>115</v>
      </c>
      <c r="E423" s="29" t="s">
        <v>8</v>
      </c>
      <c r="F423" s="29" t="s">
        <v>125</v>
      </c>
      <c r="G423" s="29" t="s">
        <v>126</v>
      </c>
      <c r="H423" s="30">
        <v>224.75</v>
      </c>
      <c r="I423" s="30">
        <v>0</v>
      </c>
      <c r="J423" s="31">
        <v>-224.75</v>
      </c>
    </row>
    <row r="424" spans="1:10" ht="12.75" outlineLevel="1">
      <c r="A424" s="26" t="s">
        <v>823</v>
      </c>
      <c r="B424" s="29" t="s">
        <v>33</v>
      </c>
      <c r="C424" s="29" t="s">
        <v>35</v>
      </c>
      <c r="D424" s="29" t="s">
        <v>115</v>
      </c>
      <c r="E424" s="29" t="s">
        <v>8</v>
      </c>
      <c r="F424" s="29" t="s">
        <v>461</v>
      </c>
      <c r="G424" s="29" t="s">
        <v>462</v>
      </c>
      <c r="H424" s="30">
        <v>62.5</v>
      </c>
      <c r="I424" s="30">
        <v>120</v>
      </c>
      <c r="J424" s="31">
        <v>57.5</v>
      </c>
    </row>
    <row r="425" spans="1:10" ht="12.75" outlineLevel="1">
      <c r="A425" s="26" t="s">
        <v>824</v>
      </c>
      <c r="B425" s="29" t="s">
        <v>33</v>
      </c>
      <c r="C425" s="29" t="s">
        <v>35</v>
      </c>
      <c r="D425" s="29" t="s">
        <v>115</v>
      </c>
      <c r="E425" s="29" t="s">
        <v>8</v>
      </c>
      <c r="F425" s="29" t="s">
        <v>128</v>
      </c>
      <c r="G425" s="29" t="s">
        <v>129</v>
      </c>
      <c r="H425" s="30">
        <v>82.5</v>
      </c>
      <c r="I425" s="30">
        <v>168.6</v>
      </c>
      <c r="J425" s="31">
        <v>86.1</v>
      </c>
    </row>
    <row r="426" spans="1:10" ht="12.75" outlineLevel="1">
      <c r="A426" s="26" t="s">
        <v>825</v>
      </c>
      <c r="B426" s="29" t="s">
        <v>33</v>
      </c>
      <c r="C426" s="29" t="s">
        <v>35</v>
      </c>
      <c r="D426" s="29" t="s">
        <v>115</v>
      </c>
      <c r="E426" s="29" t="s">
        <v>8</v>
      </c>
      <c r="F426" s="29" t="s">
        <v>643</v>
      </c>
      <c r="G426" s="29" t="s">
        <v>644</v>
      </c>
      <c r="H426" s="30">
        <v>2530</v>
      </c>
      <c r="I426" s="30">
        <v>4479.39</v>
      </c>
      <c r="J426" s="31">
        <v>1949.39</v>
      </c>
    </row>
    <row r="427" spans="1:10" ht="12.75" outlineLevel="1">
      <c r="A427" s="26" t="s">
        <v>826</v>
      </c>
      <c r="B427" s="29" t="s">
        <v>33</v>
      </c>
      <c r="C427" s="29" t="s">
        <v>35</v>
      </c>
      <c r="D427" s="29" t="s">
        <v>115</v>
      </c>
      <c r="E427" s="29" t="s">
        <v>8</v>
      </c>
      <c r="F427" s="29" t="s">
        <v>465</v>
      </c>
      <c r="G427" s="29" t="s">
        <v>466</v>
      </c>
      <c r="H427" s="30">
        <v>275.5</v>
      </c>
      <c r="I427" s="30">
        <v>145.86</v>
      </c>
      <c r="J427" s="31">
        <v>-129.64</v>
      </c>
    </row>
    <row r="428" spans="1:10" ht="12.75" outlineLevel="1">
      <c r="A428" s="26" t="s">
        <v>827</v>
      </c>
      <c r="B428" s="29" t="s">
        <v>33</v>
      </c>
      <c r="C428" s="29" t="s">
        <v>35</v>
      </c>
      <c r="D428" s="29" t="s">
        <v>115</v>
      </c>
      <c r="E428" s="29" t="s">
        <v>8</v>
      </c>
      <c r="F428" s="29" t="s">
        <v>131</v>
      </c>
      <c r="G428" s="29" t="s">
        <v>132</v>
      </c>
      <c r="H428" s="30">
        <v>2024.75</v>
      </c>
      <c r="I428" s="30">
        <v>1065.32</v>
      </c>
      <c r="J428" s="31">
        <v>-959.43</v>
      </c>
    </row>
    <row r="429" spans="1:10" ht="12.75" outlineLevel="1">
      <c r="A429" s="26" t="s">
        <v>828</v>
      </c>
      <c r="B429" s="29" t="s">
        <v>33</v>
      </c>
      <c r="C429" s="29" t="s">
        <v>35</v>
      </c>
      <c r="D429" s="29" t="s">
        <v>115</v>
      </c>
      <c r="E429" s="29" t="s">
        <v>8</v>
      </c>
      <c r="F429" s="29" t="s">
        <v>134</v>
      </c>
      <c r="G429" s="29" t="s">
        <v>135</v>
      </c>
      <c r="H429" s="30">
        <v>4</v>
      </c>
      <c r="I429" s="30">
        <v>0</v>
      </c>
      <c r="J429" s="31">
        <v>-4</v>
      </c>
    </row>
    <row r="430" spans="1:10" ht="12.75" outlineLevel="1">
      <c r="A430" s="26" t="s">
        <v>831</v>
      </c>
      <c r="B430" s="29" t="s">
        <v>33</v>
      </c>
      <c r="C430" s="29" t="s">
        <v>35</v>
      </c>
      <c r="D430" s="29" t="s">
        <v>115</v>
      </c>
      <c r="E430" s="29" t="s">
        <v>8</v>
      </c>
      <c r="F430" s="29" t="s">
        <v>137</v>
      </c>
      <c r="G430" s="29" t="s">
        <v>138</v>
      </c>
      <c r="H430" s="30">
        <v>96.25</v>
      </c>
      <c r="I430" s="30">
        <v>0</v>
      </c>
      <c r="J430" s="31">
        <v>-96.25</v>
      </c>
    </row>
    <row r="431" spans="1:10" ht="12.75" outlineLevel="1">
      <c r="A431" s="26" t="s">
        <v>832</v>
      </c>
      <c r="B431" s="29" t="s">
        <v>33</v>
      </c>
      <c r="C431" s="29" t="s">
        <v>35</v>
      </c>
      <c r="D431" s="29" t="s">
        <v>115</v>
      </c>
      <c r="E431" s="29" t="s">
        <v>8</v>
      </c>
      <c r="F431" s="29" t="s">
        <v>140</v>
      </c>
      <c r="G431" s="29" t="s">
        <v>141</v>
      </c>
      <c r="H431" s="30">
        <v>367.5</v>
      </c>
      <c r="I431" s="30">
        <v>959.7</v>
      </c>
      <c r="J431" s="31">
        <v>592.2</v>
      </c>
    </row>
    <row r="432" spans="1:10" ht="12.75" outlineLevel="1">
      <c r="A432" s="26" t="s">
        <v>833</v>
      </c>
      <c r="B432" s="29" t="s">
        <v>33</v>
      </c>
      <c r="C432" s="29" t="s">
        <v>35</v>
      </c>
      <c r="D432" s="29" t="s">
        <v>115</v>
      </c>
      <c r="E432" s="29" t="s">
        <v>8</v>
      </c>
      <c r="F432" s="29" t="s">
        <v>143</v>
      </c>
      <c r="G432" s="29" t="s">
        <v>144</v>
      </c>
      <c r="H432" s="30">
        <v>524.75</v>
      </c>
      <c r="I432" s="30">
        <v>634.2</v>
      </c>
      <c r="J432" s="31">
        <v>109.45</v>
      </c>
    </row>
    <row r="433" spans="1:10" ht="12.75" outlineLevel="1">
      <c r="A433" s="26" t="s">
        <v>834</v>
      </c>
      <c r="B433" s="29" t="s">
        <v>33</v>
      </c>
      <c r="C433" s="29" t="s">
        <v>35</v>
      </c>
      <c r="D433" s="29" t="s">
        <v>115</v>
      </c>
      <c r="E433" s="29" t="s">
        <v>8</v>
      </c>
      <c r="F433" s="29" t="s">
        <v>146</v>
      </c>
      <c r="G433" s="29" t="s">
        <v>147</v>
      </c>
      <c r="H433" s="30">
        <v>32.5</v>
      </c>
      <c r="I433" s="30">
        <v>0</v>
      </c>
      <c r="J433" s="31">
        <v>-32.5</v>
      </c>
    </row>
    <row r="434" spans="1:10" ht="12.75" outlineLevel="1">
      <c r="A434" s="26" t="s">
        <v>835</v>
      </c>
      <c r="B434" s="29" t="s">
        <v>33</v>
      </c>
      <c r="C434" s="29" t="s">
        <v>35</v>
      </c>
      <c r="D434" s="29" t="s">
        <v>115</v>
      </c>
      <c r="E434" s="29" t="s">
        <v>8</v>
      </c>
      <c r="F434" s="29" t="s">
        <v>149</v>
      </c>
      <c r="G434" s="29" t="s">
        <v>150</v>
      </c>
      <c r="H434" s="30">
        <v>125425.5</v>
      </c>
      <c r="I434" s="30">
        <v>149771.75</v>
      </c>
      <c r="J434" s="31">
        <v>24346.25</v>
      </c>
    </row>
    <row r="435" spans="1:10" ht="12.75" outlineLevel="1">
      <c r="A435" s="26" t="s">
        <v>836</v>
      </c>
      <c r="B435" s="29" t="s">
        <v>33</v>
      </c>
      <c r="C435" s="29" t="s">
        <v>35</v>
      </c>
      <c r="D435" s="29" t="s">
        <v>115</v>
      </c>
      <c r="E435" s="29" t="s">
        <v>8</v>
      </c>
      <c r="F435" s="29" t="s">
        <v>290</v>
      </c>
      <c r="G435" s="29" t="s">
        <v>291</v>
      </c>
      <c r="H435" s="30">
        <v>2280.75</v>
      </c>
      <c r="I435" s="30">
        <v>14331</v>
      </c>
      <c r="J435" s="31">
        <v>12050.25</v>
      </c>
    </row>
    <row r="436" spans="1:10" ht="12.75" outlineLevel="1">
      <c r="A436" s="26" t="s">
        <v>837</v>
      </c>
      <c r="B436" s="29" t="s">
        <v>33</v>
      </c>
      <c r="C436" s="29" t="s">
        <v>35</v>
      </c>
      <c r="D436" s="29" t="s">
        <v>115</v>
      </c>
      <c r="E436" s="29" t="s">
        <v>8</v>
      </c>
      <c r="F436" s="29" t="s">
        <v>476</v>
      </c>
      <c r="G436" s="29" t="s">
        <v>477</v>
      </c>
      <c r="H436" s="30">
        <v>27500</v>
      </c>
      <c r="I436" s="30">
        <v>40</v>
      </c>
      <c r="J436" s="31">
        <v>-27460</v>
      </c>
    </row>
    <row r="437" spans="1:10" ht="12.75" outlineLevel="1">
      <c r="A437" s="26" t="s">
        <v>838</v>
      </c>
      <c r="B437" s="29" t="s">
        <v>33</v>
      </c>
      <c r="C437" s="29" t="s">
        <v>35</v>
      </c>
      <c r="D437" s="29" t="s">
        <v>115</v>
      </c>
      <c r="E437" s="29" t="s">
        <v>8</v>
      </c>
      <c r="F437" s="29" t="s">
        <v>479</v>
      </c>
      <c r="G437" s="29" t="s">
        <v>480</v>
      </c>
      <c r="H437" s="30">
        <v>79961</v>
      </c>
      <c r="I437" s="30">
        <v>28822.57</v>
      </c>
      <c r="J437" s="31">
        <v>-51138.43</v>
      </c>
    </row>
    <row r="438" spans="1:10" ht="12.75" outlineLevel="1">
      <c r="A438" s="26" t="s">
        <v>841</v>
      </c>
      <c r="B438" s="29" t="s">
        <v>33</v>
      </c>
      <c r="C438" s="29" t="s">
        <v>35</v>
      </c>
      <c r="D438" s="29" t="s">
        <v>115</v>
      </c>
      <c r="E438" s="29" t="s">
        <v>8</v>
      </c>
      <c r="F438" s="29" t="s">
        <v>293</v>
      </c>
      <c r="G438" s="29" t="s">
        <v>294</v>
      </c>
      <c r="H438" s="30">
        <v>32.5</v>
      </c>
      <c r="I438" s="30">
        <v>0</v>
      </c>
      <c r="J438" s="31">
        <v>-32.5</v>
      </c>
    </row>
    <row r="439" spans="1:10" ht="12.75" outlineLevel="1">
      <c r="A439" s="26" t="s">
        <v>842</v>
      </c>
      <c r="B439" s="29" t="s">
        <v>33</v>
      </c>
      <c r="C439" s="29" t="s">
        <v>35</v>
      </c>
      <c r="D439" s="29" t="s">
        <v>115</v>
      </c>
      <c r="E439" s="29" t="s">
        <v>8</v>
      </c>
      <c r="F439" s="29" t="s">
        <v>296</v>
      </c>
      <c r="G439" s="29" t="s">
        <v>297</v>
      </c>
      <c r="H439" s="30">
        <v>0</v>
      </c>
      <c r="I439" s="30">
        <v>8910</v>
      </c>
      <c r="J439" s="31">
        <v>8910</v>
      </c>
    </row>
    <row r="440" spans="1:10" ht="12.75" outlineLevel="1">
      <c r="A440" s="26" t="s">
        <v>843</v>
      </c>
      <c r="B440" s="29" t="s">
        <v>33</v>
      </c>
      <c r="C440" s="29" t="s">
        <v>35</v>
      </c>
      <c r="D440" s="29" t="s">
        <v>115</v>
      </c>
      <c r="E440" s="29" t="s">
        <v>8</v>
      </c>
      <c r="F440" s="29" t="s">
        <v>881</v>
      </c>
      <c r="G440" s="29" t="s">
        <v>882</v>
      </c>
      <c r="H440" s="30">
        <v>5332</v>
      </c>
      <c r="I440" s="30">
        <v>4132.15</v>
      </c>
      <c r="J440" s="31">
        <v>-1199.85</v>
      </c>
    </row>
    <row r="441" spans="1:10" ht="12.75" outlineLevel="1">
      <c r="A441" s="26" t="s">
        <v>844</v>
      </c>
      <c r="B441" s="29" t="s">
        <v>33</v>
      </c>
      <c r="C441" s="29" t="s">
        <v>35</v>
      </c>
      <c r="D441" s="29" t="s">
        <v>115</v>
      </c>
      <c r="E441" s="29" t="s">
        <v>8</v>
      </c>
      <c r="F441" s="29" t="s">
        <v>497</v>
      </c>
      <c r="G441" s="29" t="s">
        <v>498</v>
      </c>
      <c r="H441" s="30">
        <v>66</v>
      </c>
      <c r="I441" s="30">
        <v>0</v>
      </c>
      <c r="J441" s="31">
        <v>-66</v>
      </c>
    </row>
    <row r="442" spans="1:10" ht="12.75" outlineLevel="1">
      <c r="A442" s="26" t="s">
        <v>845</v>
      </c>
      <c r="B442" s="29" t="s">
        <v>33</v>
      </c>
      <c r="C442" s="29" t="s">
        <v>35</v>
      </c>
      <c r="D442" s="29" t="s">
        <v>115</v>
      </c>
      <c r="E442" s="29" t="s">
        <v>8</v>
      </c>
      <c r="F442" s="29" t="s">
        <v>161</v>
      </c>
      <c r="G442" s="29" t="s">
        <v>162</v>
      </c>
      <c r="H442" s="30">
        <v>701</v>
      </c>
      <c r="I442" s="30">
        <v>233.06</v>
      </c>
      <c r="J442" s="31">
        <v>-467.94</v>
      </c>
    </row>
    <row r="443" spans="1:10" ht="12.75" outlineLevel="1">
      <c r="A443" s="26" t="s">
        <v>846</v>
      </c>
      <c r="B443" s="29" t="s">
        <v>33</v>
      </c>
      <c r="C443" s="29" t="s">
        <v>35</v>
      </c>
      <c r="D443" s="29" t="s">
        <v>115</v>
      </c>
      <c r="E443" s="29" t="s">
        <v>8</v>
      </c>
      <c r="F443" s="29" t="s">
        <v>504</v>
      </c>
      <c r="G443" s="29" t="s">
        <v>505</v>
      </c>
      <c r="H443" s="30">
        <v>126</v>
      </c>
      <c r="I443" s="30">
        <v>0</v>
      </c>
      <c r="J443" s="31">
        <v>-126</v>
      </c>
    </row>
    <row r="444" spans="1:10" ht="12.75" outlineLevel="1">
      <c r="A444" s="26" t="s">
        <v>847</v>
      </c>
      <c r="B444" s="29" t="s">
        <v>33</v>
      </c>
      <c r="C444" s="29" t="s">
        <v>35</v>
      </c>
      <c r="D444" s="29" t="s">
        <v>115</v>
      </c>
      <c r="E444" s="29" t="s">
        <v>8</v>
      </c>
      <c r="F444" s="29" t="s">
        <v>164</v>
      </c>
      <c r="G444" s="29" t="s">
        <v>165</v>
      </c>
      <c r="H444" s="30">
        <v>2499.5</v>
      </c>
      <c r="I444" s="30">
        <v>3124.52</v>
      </c>
      <c r="J444" s="31">
        <v>625.02</v>
      </c>
    </row>
    <row r="445" spans="1:10" ht="12.75" outlineLevel="1">
      <c r="A445" s="26" t="s">
        <v>850</v>
      </c>
      <c r="B445" s="29" t="s">
        <v>33</v>
      </c>
      <c r="C445" s="29" t="s">
        <v>35</v>
      </c>
      <c r="D445" s="29" t="s">
        <v>115</v>
      </c>
      <c r="E445" s="29" t="s">
        <v>8</v>
      </c>
      <c r="F445" s="29" t="s">
        <v>176</v>
      </c>
      <c r="G445" s="29" t="s">
        <v>177</v>
      </c>
      <c r="H445" s="30">
        <v>248.75</v>
      </c>
      <c r="I445" s="30">
        <v>123.11</v>
      </c>
      <c r="J445" s="31">
        <v>-125.64</v>
      </c>
    </row>
    <row r="446" spans="1:10" ht="12.75" outlineLevel="1">
      <c r="A446" s="26" t="s">
        <v>851</v>
      </c>
      <c r="B446" s="29" t="s">
        <v>33</v>
      </c>
      <c r="C446" s="29" t="s">
        <v>35</v>
      </c>
      <c r="D446" s="29" t="s">
        <v>115</v>
      </c>
      <c r="E446" s="29" t="s">
        <v>8</v>
      </c>
      <c r="F446" s="29" t="s">
        <v>179</v>
      </c>
      <c r="G446" s="29" t="s">
        <v>180</v>
      </c>
      <c r="H446" s="30">
        <v>126</v>
      </c>
      <c r="I446" s="30">
        <v>198</v>
      </c>
      <c r="J446" s="31">
        <v>72</v>
      </c>
    </row>
    <row r="447" spans="1:10" ht="12.75" outlineLevel="1">
      <c r="A447" s="26" t="s">
        <v>852</v>
      </c>
      <c r="B447" s="29" t="s">
        <v>33</v>
      </c>
      <c r="C447" s="29" t="s">
        <v>35</v>
      </c>
      <c r="D447" s="29" t="s">
        <v>115</v>
      </c>
      <c r="E447" s="29" t="s">
        <v>8</v>
      </c>
      <c r="F447" s="29" t="s">
        <v>182</v>
      </c>
      <c r="G447" s="29" t="s">
        <v>183</v>
      </c>
      <c r="H447" s="30">
        <v>977.5</v>
      </c>
      <c r="I447" s="30">
        <v>0</v>
      </c>
      <c r="J447" s="31">
        <v>-977.5</v>
      </c>
    </row>
    <row r="448" spans="1:10" ht="12.75" outlineLevel="1">
      <c r="A448" s="26" t="s">
        <v>853</v>
      </c>
      <c r="B448" s="29" t="s">
        <v>33</v>
      </c>
      <c r="C448" s="29" t="s">
        <v>35</v>
      </c>
      <c r="D448" s="29" t="s">
        <v>115</v>
      </c>
      <c r="E448" s="29" t="s">
        <v>8</v>
      </c>
      <c r="F448" s="29" t="s">
        <v>185</v>
      </c>
      <c r="G448" s="29" t="s">
        <v>186</v>
      </c>
      <c r="H448" s="30">
        <v>18249.75</v>
      </c>
      <c r="I448" s="30">
        <v>15988</v>
      </c>
      <c r="J448" s="31">
        <v>-2261.75</v>
      </c>
    </row>
    <row r="449" spans="1:10" ht="12.75" outlineLevel="1">
      <c r="A449" s="26" t="s">
        <v>854</v>
      </c>
      <c r="B449" s="29" t="s">
        <v>33</v>
      </c>
      <c r="C449" s="29" t="s">
        <v>35</v>
      </c>
      <c r="D449" s="29" t="s">
        <v>115</v>
      </c>
      <c r="E449" s="29" t="s">
        <v>8</v>
      </c>
      <c r="F449" s="29" t="s">
        <v>188</v>
      </c>
      <c r="G449" s="29" t="s">
        <v>189</v>
      </c>
      <c r="H449" s="30">
        <v>246.25</v>
      </c>
      <c r="I449" s="30">
        <v>293</v>
      </c>
      <c r="J449" s="31">
        <v>46.75</v>
      </c>
    </row>
    <row r="450" spans="1:10" ht="12.75" outlineLevel="1">
      <c r="A450" s="26" t="s">
        <v>855</v>
      </c>
      <c r="B450" s="29" t="s">
        <v>33</v>
      </c>
      <c r="C450" s="29" t="s">
        <v>35</v>
      </c>
      <c r="D450" s="29" t="s">
        <v>115</v>
      </c>
      <c r="E450" s="29" t="s">
        <v>8</v>
      </c>
      <c r="F450" s="29" t="s">
        <v>312</v>
      </c>
      <c r="G450" s="29" t="s">
        <v>313</v>
      </c>
      <c r="H450" s="30">
        <v>244.5</v>
      </c>
      <c r="I450" s="30">
        <v>-15</v>
      </c>
      <c r="J450" s="31">
        <v>-259.5</v>
      </c>
    </row>
    <row r="451" spans="1:10" ht="12.75" outlineLevel="1">
      <c r="A451" s="26" t="s">
        <v>856</v>
      </c>
      <c r="B451" s="29" t="s">
        <v>33</v>
      </c>
      <c r="C451" s="29" t="s">
        <v>35</v>
      </c>
      <c r="D451" s="29" t="s">
        <v>115</v>
      </c>
      <c r="E451" s="29" t="s">
        <v>8</v>
      </c>
      <c r="F451" s="29" t="s">
        <v>781</v>
      </c>
      <c r="G451" s="29" t="s">
        <v>782</v>
      </c>
      <c r="H451" s="30">
        <v>2566.75</v>
      </c>
      <c r="I451" s="30">
        <v>0</v>
      </c>
      <c r="J451" s="31">
        <v>-2566.75</v>
      </c>
    </row>
    <row r="452" spans="1:10" ht="12.75" outlineLevel="1">
      <c r="A452" s="26" t="s">
        <v>857</v>
      </c>
      <c r="B452" s="29" t="s">
        <v>33</v>
      </c>
      <c r="C452" s="29" t="s">
        <v>35</v>
      </c>
      <c r="D452" s="29" t="s">
        <v>115</v>
      </c>
      <c r="E452" s="29" t="s">
        <v>8</v>
      </c>
      <c r="F452" s="29" t="s">
        <v>191</v>
      </c>
      <c r="G452" s="29" t="s">
        <v>192</v>
      </c>
      <c r="H452" s="30">
        <v>4272.25</v>
      </c>
      <c r="I452" s="30">
        <v>1064</v>
      </c>
      <c r="J452" s="31">
        <v>-3208.25</v>
      </c>
    </row>
    <row r="453" spans="1:10" ht="12.75" outlineLevel="1">
      <c r="A453" s="26" t="s">
        <v>858</v>
      </c>
      <c r="B453" s="29" t="s">
        <v>33</v>
      </c>
      <c r="C453" s="29" t="s">
        <v>35</v>
      </c>
      <c r="D453" s="29" t="s">
        <v>115</v>
      </c>
      <c r="E453" s="29" t="s">
        <v>8</v>
      </c>
      <c r="F453" s="29" t="s">
        <v>316</v>
      </c>
      <c r="G453" s="29" t="s">
        <v>317</v>
      </c>
      <c r="H453" s="30">
        <v>498.75</v>
      </c>
      <c r="I453" s="30">
        <v>0</v>
      </c>
      <c r="J453" s="31">
        <v>-498.75</v>
      </c>
    </row>
    <row r="454" spans="1:10" ht="12.75" outlineLevel="1">
      <c r="A454" s="26" t="s">
        <v>861</v>
      </c>
      <c r="B454" s="29" t="s">
        <v>33</v>
      </c>
      <c r="C454" s="29" t="s">
        <v>35</v>
      </c>
      <c r="D454" s="29" t="s">
        <v>115</v>
      </c>
      <c r="E454" s="29" t="s">
        <v>8</v>
      </c>
      <c r="F454" s="29" t="s">
        <v>194</v>
      </c>
      <c r="G454" s="29" t="s">
        <v>195</v>
      </c>
      <c r="H454" s="30">
        <v>38.75</v>
      </c>
      <c r="I454" s="30">
        <v>0</v>
      </c>
      <c r="J454" s="31">
        <v>-38.75</v>
      </c>
    </row>
    <row r="455" spans="1:10" ht="12.75" outlineLevel="1">
      <c r="A455" s="26" t="s">
        <v>864</v>
      </c>
      <c r="B455" s="29" t="s">
        <v>33</v>
      </c>
      <c r="C455" s="29" t="s">
        <v>35</v>
      </c>
      <c r="D455" s="29" t="s">
        <v>115</v>
      </c>
      <c r="E455" s="29" t="s">
        <v>8</v>
      </c>
      <c r="F455" s="29" t="s">
        <v>543</v>
      </c>
      <c r="G455" s="29" t="s">
        <v>544</v>
      </c>
      <c r="H455" s="30">
        <v>3001</v>
      </c>
      <c r="I455" s="30">
        <v>0</v>
      </c>
      <c r="J455" s="31">
        <v>-3001</v>
      </c>
    </row>
    <row r="456" spans="1:10" ht="12.75" outlineLevel="1">
      <c r="A456" s="26" t="s">
        <v>865</v>
      </c>
      <c r="B456" s="29" t="s">
        <v>33</v>
      </c>
      <c r="C456" s="29" t="s">
        <v>35</v>
      </c>
      <c r="D456" s="29" t="s">
        <v>115</v>
      </c>
      <c r="E456" s="29" t="s">
        <v>8</v>
      </c>
      <c r="F456" s="29" t="s">
        <v>898</v>
      </c>
      <c r="G456" s="29" t="s">
        <v>899</v>
      </c>
      <c r="H456" s="30">
        <v>25000</v>
      </c>
      <c r="I456" s="30">
        <v>0</v>
      </c>
      <c r="J456" s="31">
        <v>-25000</v>
      </c>
    </row>
    <row r="457" spans="1:10" ht="12.75" outlineLevel="1">
      <c r="A457" s="26" t="s">
        <v>866</v>
      </c>
      <c r="B457" s="29" t="s">
        <v>33</v>
      </c>
      <c r="C457" s="29" t="s">
        <v>35</v>
      </c>
      <c r="D457" s="29" t="s">
        <v>115</v>
      </c>
      <c r="E457" s="29" t="s">
        <v>8</v>
      </c>
      <c r="F457" s="29" t="s">
        <v>197</v>
      </c>
      <c r="G457" s="29" t="s">
        <v>198</v>
      </c>
      <c r="H457" s="30">
        <v>3437</v>
      </c>
      <c r="I457" s="30">
        <v>2040.35</v>
      </c>
      <c r="J457" s="31">
        <v>-1396.65</v>
      </c>
    </row>
    <row r="458" spans="1:10" ht="12.75" outlineLevel="1">
      <c r="A458" s="26" t="s">
        <v>867</v>
      </c>
      <c r="B458" s="29" t="s">
        <v>33</v>
      </c>
      <c r="C458" s="29" t="s">
        <v>35</v>
      </c>
      <c r="D458" s="29" t="s">
        <v>200</v>
      </c>
      <c r="E458" s="29" t="s">
        <v>9</v>
      </c>
      <c r="F458" s="29" t="s">
        <v>902</v>
      </c>
      <c r="G458" s="29" t="s">
        <v>903</v>
      </c>
      <c r="H458" s="30">
        <v>-1304.5</v>
      </c>
      <c r="I458" s="30">
        <v>-2789.08</v>
      </c>
      <c r="J458" s="31">
        <v>-1484.58</v>
      </c>
    </row>
    <row r="459" spans="1:10" ht="12.75" outlineLevel="1">
      <c r="A459" s="26" t="s">
        <v>868</v>
      </c>
      <c r="B459" s="29" t="s">
        <v>33</v>
      </c>
      <c r="C459" s="29" t="s">
        <v>35</v>
      </c>
      <c r="D459" s="29" t="s">
        <v>200</v>
      </c>
      <c r="E459" s="29" t="s">
        <v>9</v>
      </c>
      <c r="F459" s="29" t="s">
        <v>201</v>
      </c>
      <c r="G459" s="29" t="s">
        <v>202</v>
      </c>
      <c r="H459" s="30">
        <v>-18643.25</v>
      </c>
      <c r="I459" s="30">
        <v>-7450</v>
      </c>
      <c r="J459" s="31">
        <v>11193.25</v>
      </c>
    </row>
    <row r="460" spans="1:10" ht="12.75" outlineLevel="1">
      <c r="A460" s="26" t="s">
        <v>869</v>
      </c>
      <c r="B460" s="29" t="s">
        <v>33</v>
      </c>
      <c r="C460" s="29" t="s">
        <v>35</v>
      </c>
      <c r="D460" s="29" t="s">
        <v>200</v>
      </c>
      <c r="E460" s="29" t="s">
        <v>9</v>
      </c>
      <c r="F460" s="29" t="s">
        <v>906</v>
      </c>
      <c r="G460" s="29" t="s">
        <v>907</v>
      </c>
      <c r="H460" s="30">
        <v>-9536</v>
      </c>
      <c r="I460" s="30">
        <v>-6177.68</v>
      </c>
      <c r="J460" s="31">
        <v>3358.32</v>
      </c>
    </row>
    <row r="461" spans="1:10" ht="12.75" outlineLevel="1">
      <c r="A461" s="26" t="s">
        <v>870</v>
      </c>
      <c r="B461" s="29" t="s">
        <v>33</v>
      </c>
      <c r="C461" s="29" t="s">
        <v>35</v>
      </c>
      <c r="D461" s="29" t="s">
        <v>200</v>
      </c>
      <c r="E461" s="29" t="s">
        <v>9</v>
      </c>
      <c r="F461" s="29" t="s">
        <v>681</v>
      </c>
      <c r="G461" s="29" t="s">
        <v>682</v>
      </c>
      <c r="H461" s="30">
        <v>8538</v>
      </c>
      <c r="I461" s="30">
        <v>-439.22</v>
      </c>
      <c r="J461" s="31">
        <v>-8977.22</v>
      </c>
    </row>
    <row r="462" spans="1:10" ht="12.75" outlineLevel="1">
      <c r="A462" s="26" t="s">
        <v>871</v>
      </c>
      <c r="B462" s="29" t="s">
        <v>33</v>
      </c>
      <c r="C462" s="29" t="s">
        <v>35</v>
      </c>
      <c r="D462" s="29" t="s">
        <v>200</v>
      </c>
      <c r="E462" s="29" t="s">
        <v>9</v>
      </c>
      <c r="F462" s="29" t="s">
        <v>204</v>
      </c>
      <c r="G462" s="29" t="s">
        <v>205</v>
      </c>
      <c r="H462" s="30">
        <v>-28561.75</v>
      </c>
      <c r="I462" s="30">
        <v>-73.23</v>
      </c>
      <c r="J462" s="31">
        <v>28488.52</v>
      </c>
    </row>
    <row r="463" spans="1:10" ht="12.75" outlineLevel="1">
      <c r="A463" s="26" t="s">
        <v>872</v>
      </c>
      <c r="B463" s="29" t="s">
        <v>33</v>
      </c>
      <c r="C463" s="29" t="s">
        <v>35</v>
      </c>
      <c r="D463" s="29" t="s">
        <v>200</v>
      </c>
      <c r="E463" s="29" t="s">
        <v>9</v>
      </c>
      <c r="F463" s="29" t="s">
        <v>911</v>
      </c>
      <c r="G463" s="29" t="s">
        <v>912</v>
      </c>
      <c r="H463" s="30">
        <v>-206701</v>
      </c>
      <c r="I463" s="30">
        <v>-162594.84</v>
      </c>
      <c r="J463" s="31">
        <v>44106.16</v>
      </c>
    </row>
    <row r="464" spans="1:10" ht="12.75" outlineLevel="1">
      <c r="A464" s="26" t="s">
        <v>873</v>
      </c>
      <c r="B464" s="29" t="s">
        <v>33</v>
      </c>
      <c r="C464" s="29" t="s">
        <v>35</v>
      </c>
      <c r="D464" s="29" t="s">
        <v>200</v>
      </c>
      <c r="E464" s="29" t="s">
        <v>9</v>
      </c>
      <c r="F464" s="29" t="s">
        <v>207</v>
      </c>
      <c r="G464" s="29" t="s">
        <v>208</v>
      </c>
      <c r="H464" s="30">
        <v>-7000.5</v>
      </c>
      <c r="I464" s="30">
        <v>-193.82</v>
      </c>
      <c r="J464" s="31">
        <v>6806.68</v>
      </c>
    </row>
    <row r="465" spans="1:10" ht="12.75" outlineLevel="1">
      <c r="A465" s="26" t="s">
        <v>874</v>
      </c>
      <c r="B465" s="29" t="s">
        <v>33</v>
      </c>
      <c r="C465" s="29" t="s">
        <v>35</v>
      </c>
      <c r="D465" s="29" t="s">
        <v>200</v>
      </c>
      <c r="E465" s="29" t="s">
        <v>9</v>
      </c>
      <c r="F465" s="29" t="s">
        <v>915</v>
      </c>
      <c r="G465" s="29" t="s">
        <v>916</v>
      </c>
      <c r="H465" s="30">
        <v>-125</v>
      </c>
      <c r="I465" s="30">
        <v>0</v>
      </c>
      <c r="J465" s="31">
        <v>125</v>
      </c>
    </row>
    <row r="466" spans="1:10" ht="12.75" outlineLevel="1">
      <c r="A466" s="26" t="s">
        <v>875</v>
      </c>
      <c r="B466" s="29" t="s">
        <v>33</v>
      </c>
      <c r="C466" s="29" t="s">
        <v>35</v>
      </c>
      <c r="D466" s="29" t="s">
        <v>200</v>
      </c>
      <c r="E466" s="29" t="s">
        <v>9</v>
      </c>
      <c r="F466" s="29" t="s">
        <v>918</v>
      </c>
      <c r="G466" s="29" t="s">
        <v>919</v>
      </c>
      <c r="H466" s="30">
        <v>-500</v>
      </c>
      <c r="I466" s="30">
        <v>-350</v>
      </c>
      <c r="J466" s="31">
        <v>150</v>
      </c>
    </row>
    <row r="467" spans="1:10" ht="12.75" outlineLevel="1">
      <c r="A467" s="26" t="s">
        <v>876</v>
      </c>
      <c r="B467" s="29" t="s">
        <v>33</v>
      </c>
      <c r="C467" s="29" t="s">
        <v>35</v>
      </c>
      <c r="D467" s="29" t="s">
        <v>200</v>
      </c>
      <c r="E467" s="29" t="s">
        <v>9</v>
      </c>
      <c r="F467" s="29" t="s">
        <v>921</v>
      </c>
      <c r="G467" s="29" t="s">
        <v>922</v>
      </c>
      <c r="H467" s="30">
        <v>-0.75</v>
      </c>
      <c r="I467" s="30">
        <v>0</v>
      </c>
      <c r="J467" s="31">
        <v>0.75</v>
      </c>
    </row>
    <row r="468" spans="1:10" ht="12.75" outlineLevel="1">
      <c r="A468" s="26" t="s">
        <v>877</v>
      </c>
      <c r="B468" s="29" t="s">
        <v>33</v>
      </c>
      <c r="C468" s="29" t="s">
        <v>35</v>
      </c>
      <c r="D468" s="29" t="s">
        <v>200</v>
      </c>
      <c r="E468" s="29" t="s">
        <v>9</v>
      </c>
      <c r="F468" s="29" t="s">
        <v>924</v>
      </c>
      <c r="G468" s="29" t="s">
        <v>925</v>
      </c>
      <c r="H468" s="30">
        <v>-3750</v>
      </c>
      <c r="I468" s="30">
        <v>-1680</v>
      </c>
      <c r="J468" s="31">
        <v>2070</v>
      </c>
    </row>
    <row r="469" spans="1:10" ht="12.75" outlineLevel="1">
      <c r="A469" s="26" t="s">
        <v>878</v>
      </c>
      <c r="B469" s="29" t="s">
        <v>33</v>
      </c>
      <c r="C469" s="29" t="s">
        <v>35</v>
      </c>
      <c r="D469" s="29" t="s">
        <v>200</v>
      </c>
      <c r="E469" s="29" t="s">
        <v>9</v>
      </c>
      <c r="F469" s="29" t="s">
        <v>210</v>
      </c>
      <c r="G469" s="29" t="s">
        <v>211</v>
      </c>
      <c r="H469" s="30">
        <v>0</v>
      </c>
      <c r="I469" s="30">
        <v>500</v>
      </c>
      <c r="J469" s="31">
        <v>500</v>
      </c>
    </row>
    <row r="470" spans="1:10" ht="12.75" outlineLevel="1">
      <c r="A470" s="26" t="s">
        <v>879</v>
      </c>
      <c r="B470" s="29" t="s">
        <v>33</v>
      </c>
      <c r="C470" s="29" t="s">
        <v>35</v>
      </c>
      <c r="D470" s="29" t="s">
        <v>200</v>
      </c>
      <c r="E470" s="29" t="s">
        <v>9</v>
      </c>
      <c r="F470" s="29" t="s">
        <v>213</v>
      </c>
      <c r="G470" s="29" t="s">
        <v>214</v>
      </c>
      <c r="H470" s="30">
        <v>-2695</v>
      </c>
      <c r="I470" s="30">
        <v>0</v>
      </c>
      <c r="J470" s="31">
        <v>2695</v>
      </c>
    </row>
    <row r="471" spans="1:10" ht="12.75" outlineLevel="1">
      <c r="A471" s="26" t="s">
        <v>880</v>
      </c>
      <c r="B471" s="29" t="s">
        <v>33</v>
      </c>
      <c r="C471" s="29" t="s">
        <v>35</v>
      </c>
      <c r="D471" s="29" t="s">
        <v>200</v>
      </c>
      <c r="E471" s="29" t="s">
        <v>9</v>
      </c>
      <c r="F471" s="29" t="s">
        <v>928</v>
      </c>
      <c r="G471" s="29" t="s">
        <v>929</v>
      </c>
      <c r="H471" s="30">
        <v>-866.5</v>
      </c>
      <c r="I471" s="30">
        <v>-1473.42</v>
      </c>
      <c r="J471" s="31">
        <v>-606.92</v>
      </c>
    </row>
    <row r="472" spans="1:10" ht="12.75" outlineLevel="1">
      <c r="A472" s="26" t="s">
        <v>883</v>
      </c>
      <c r="B472" s="29" t="s">
        <v>33</v>
      </c>
      <c r="C472" s="29" t="s">
        <v>35</v>
      </c>
      <c r="D472" s="29" t="s">
        <v>200</v>
      </c>
      <c r="E472" s="29" t="s">
        <v>9</v>
      </c>
      <c r="F472" s="29" t="s">
        <v>931</v>
      </c>
      <c r="G472" s="29" t="s">
        <v>932</v>
      </c>
      <c r="H472" s="30">
        <v>-433</v>
      </c>
      <c r="I472" s="30">
        <v>-44.17</v>
      </c>
      <c r="J472" s="31">
        <v>388.83</v>
      </c>
    </row>
    <row r="473" spans="1:10" ht="12.75" outlineLevel="1">
      <c r="A473" s="26" t="s">
        <v>884</v>
      </c>
      <c r="B473" s="29" t="s">
        <v>33</v>
      </c>
      <c r="C473" s="29" t="s">
        <v>35</v>
      </c>
      <c r="D473" s="29" t="s">
        <v>200</v>
      </c>
      <c r="E473" s="29" t="s">
        <v>9</v>
      </c>
      <c r="F473" s="29" t="s">
        <v>934</v>
      </c>
      <c r="G473" s="29" t="s">
        <v>935</v>
      </c>
      <c r="H473" s="30">
        <v>-2249.25</v>
      </c>
      <c r="I473" s="30">
        <v>-3801.87</v>
      </c>
      <c r="J473" s="31">
        <v>-1552.62</v>
      </c>
    </row>
    <row r="474" spans="1:10" ht="12.75" outlineLevel="1">
      <c r="A474" s="26" t="s">
        <v>885</v>
      </c>
      <c r="B474" s="29" t="s">
        <v>33</v>
      </c>
      <c r="C474" s="29" t="s">
        <v>35</v>
      </c>
      <c r="D474" s="29" t="s">
        <v>200</v>
      </c>
      <c r="E474" s="29" t="s">
        <v>9</v>
      </c>
      <c r="F474" s="29" t="s">
        <v>937</v>
      </c>
      <c r="G474" s="29" t="s">
        <v>938</v>
      </c>
      <c r="H474" s="30">
        <v>-288.75</v>
      </c>
      <c r="I474" s="30">
        <v>0</v>
      </c>
      <c r="J474" s="31">
        <v>288.75</v>
      </c>
    </row>
    <row r="475" spans="1:10" ht="12.75" outlineLevel="1">
      <c r="A475" s="26" t="s">
        <v>886</v>
      </c>
      <c r="B475" s="29" t="s">
        <v>33</v>
      </c>
      <c r="C475" s="29" t="s">
        <v>35</v>
      </c>
      <c r="D475" s="29" t="s">
        <v>200</v>
      </c>
      <c r="E475" s="29" t="s">
        <v>9</v>
      </c>
      <c r="F475" s="29" t="s">
        <v>940</v>
      </c>
      <c r="G475" s="29" t="s">
        <v>941</v>
      </c>
      <c r="H475" s="30">
        <v>-7025.25</v>
      </c>
      <c r="I475" s="30">
        <v>0</v>
      </c>
      <c r="J475" s="31">
        <v>7025.25</v>
      </c>
    </row>
    <row r="476" spans="1:10" ht="12.75" outlineLevel="1">
      <c r="A476" s="26" t="s">
        <v>887</v>
      </c>
      <c r="B476" s="29" t="s">
        <v>33</v>
      </c>
      <c r="C476" s="29" t="s">
        <v>35</v>
      </c>
      <c r="D476" s="29" t="s">
        <v>200</v>
      </c>
      <c r="E476" s="29" t="s">
        <v>9</v>
      </c>
      <c r="F476" s="29" t="s">
        <v>943</v>
      </c>
      <c r="G476" s="29" t="s">
        <v>944</v>
      </c>
      <c r="H476" s="30">
        <v>-75.5</v>
      </c>
      <c r="I476" s="30">
        <v>0</v>
      </c>
      <c r="J476" s="31">
        <v>75.5</v>
      </c>
    </row>
    <row r="477" spans="1:10" ht="12.75" outlineLevel="1">
      <c r="A477" s="26" t="s">
        <v>888</v>
      </c>
      <c r="B477" s="29" t="s">
        <v>33</v>
      </c>
      <c r="C477" s="29" t="s">
        <v>35</v>
      </c>
      <c r="D477" s="29" t="s">
        <v>200</v>
      </c>
      <c r="E477" s="29" t="s">
        <v>9</v>
      </c>
      <c r="F477" s="29" t="s">
        <v>946</v>
      </c>
      <c r="G477" s="29" t="s">
        <v>947</v>
      </c>
      <c r="H477" s="30">
        <v>-4907.5</v>
      </c>
      <c r="I477" s="30">
        <v>-3835.13</v>
      </c>
      <c r="J477" s="31">
        <v>1072.37</v>
      </c>
    </row>
    <row r="478" spans="1:10" ht="12.75" outlineLevel="1">
      <c r="A478" s="26" t="s">
        <v>889</v>
      </c>
      <c r="B478" s="29" t="s">
        <v>33</v>
      </c>
      <c r="C478" s="29" t="s">
        <v>35</v>
      </c>
      <c r="D478" s="29" t="s">
        <v>200</v>
      </c>
      <c r="E478" s="29" t="s">
        <v>9</v>
      </c>
      <c r="F478" s="29" t="s">
        <v>949</v>
      </c>
      <c r="G478" s="29" t="s">
        <v>950</v>
      </c>
      <c r="H478" s="30">
        <v>-499.5</v>
      </c>
      <c r="I478" s="30">
        <v>-500</v>
      </c>
      <c r="J478" s="31">
        <v>-0.5</v>
      </c>
    </row>
    <row r="479" spans="1:10" ht="12.75" outlineLevel="1">
      <c r="A479" s="26" t="s">
        <v>890</v>
      </c>
      <c r="B479" s="29" t="s">
        <v>33</v>
      </c>
      <c r="C479" s="29" t="s">
        <v>35</v>
      </c>
      <c r="D479" s="29" t="s">
        <v>200</v>
      </c>
      <c r="E479" s="29" t="s">
        <v>9</v>
      </c>
      <c r="F479" s="29" t="s">
        <v>219</v>
      </c>
      <c r="G479" s="29" t="s">
        <v>211</v>
      </c>
      <c r="H479" s="30">
        <v>-675</v>
      </c>
      <c r="I479" s="30">
        <v>0</v>
      </c>
      <c r="J479" s="31">
        <v>675</v>
      </c>
    </row>
    <row r="480" spans="1:10" ht="12.75" outlineLevel="1">
      <c r="A480" s="26" t="s">
        <v>891</v>
      </c>
      <c r="B480" s="29" t="s">
        <v>33</v>
      </c>
      <c r="C480" s="29" t="s">
        <v>35</v>
      </c>
      <c r="D480" s="29" t="s">
        <v>200</v>
      </c>
      <c r="E480" s="29" t="s">
        <v>9</v>
      </c>
      <c r="F480" s="29" t="s">
        <v>338</v>
      </c>
      <c r="G480" s="29" t="s">
        <v>214</v>
      </c>
      <c r="H480" s="30">
        <v>-1000</v>
      </c>
      <c r="I480" s="30">
        <v>200</v>
      </c>
      <c r="J480" s="31">
        <v>1200</v>
      </c>
    </row>
    <row r="481" spans="1:10" ht="12.75" outlineLevel="1">
      <c r="A481" s="26" t="s">
        <v>892</v>
      </c>
      <c r="B481" s="29" t="s">
        <v>33</v>
      </c>
      <c r="C481" s="29" t="s">
        <v>35</v>
      </c>
      <c r="D481" s="29" t="s">
        <v>200</v>
      </c>
      <c r="E481" s="29" t="s">
        <v>9</v>
      </c>
      <c r="F481" s="29" t="s">
        <v>1879</v>
      </c>
      <c r="G481" s="29" t="s">
        <v>929</v>
      </c>
      <c r="H481" s="30">
        <v>0</v>
      </c>
      <c r="I481" s="30">
        <v>-269.06</v>
      </c>
      <c r="J481" s="31">
        <v>-269.06</v>
      </c>
    </row>
    <row r="482" spans="1:10" ht="12.75" outlineLevel="1">
      <c r="A482" s="26" t="s">
        <v>893</v>
      </c>
      <c r="B482" s="29" t="s">
        <v>33</v>
      </c>
      <c r="C482" s="29" t="s">
        <v>35</v>
      </c>
      <c r="D482" s="29" t="s">
        <v>200</v>
      </c>
      <c r="E482" s="29" t="s">
        <v>9</v>
      </c>
      <c r="F482" s="29" t="s">
        <v>954</v>
      </c>
      <c r="G482" s="29" t="s">
        <v>955</v>
      </c>
      <c r="H482" s="30">
        <v>-2887.75</v>
      </c>
      <c r="I482" s="30">
        <v>0</v>
      </c>
      <c r="J482" s="31">
        <v>2887.75</v>
      </c>
    </row>
    <row r="483" spans="1:10" ht="12.75" outlineLevel="1">
      <c r="A483" s="26" t="s">
        <v>894</v>
      </c>
      <c r="B483" s="29" t="s">
        <v>33</v>
      </c>
      <c r="C483" s="29" t="s">
        <v>35</v>
      </c>
      <c r="D483" s="29" t="s">
        <v>200</v>
      </c>
      <c r="E483" s="29" t="s">
        <v>9</v>
      </c>
      <c r="F483" s="29" t="s">
        <v>957</v>
      </c>
      <c r="G483" s="29" t="s">
        <v>932</v>
      </c>
      <c r="H483" s="30">
        <v>-288.75</v>
      </c>
      <c r="I483" s="30">
        <v>0</v>
      </c>
      <c r="J483" s="31">
        <v>288.75</v>
      </c>
    </row>
    <row r="484" spans="1:10" ht="12.75" outlineLevel="1">
      <c r="A484" s="26" t="s">
        <v>895</v>
      </c>
      <c r="B484" s="29" t="s">
        <v>33</v>
      </c>
      <c r="C484" s="29" t="s">
        <v>35</v>
      </c>
      <c r="D484" s="29" t="s">
        <v>200</v>
      </c>
      <c r="E484" s="29" t="s">
        <v>9</v>
      </c>
      <c r="F484" s="29" t="s">
        <v>959</v>
      </c>
      <c r="G484" s="29" t="s">
        <v>935</v>
      </c>
      <c r="H484" s="30">
        <v>-4331.5</v>
      </c>
      <c r="I484" s="30">
        <v>-8185.31</v>
      </c>
      <c r="J484" s="31">
        <v>-3853.81</v>
      </c>
    </row>
    <row r="485" spans="1:10" ht="12.75" outlineLevel="1">
      <c r="A485" s="26" t="s">
        <v>896</v>
      </c>
      <c r="B485" s="29" t="s">
        <v>33</v>
      </c>
      <c r="C485" s="29" t="s">
        <v>35</v>
      </c>
      <c r="D485" s="29" t="s">
        <v>200</v>
      </c>
      <c r="E485" s="29" t="s">
        <v>9</v>
      </c>
      <c r="F485" s="29" t="s">
        <v>961</v>
      </c>
      <c r="G485" s="29" t="s">
        <v>938</v>
      </c>
      <c r="H485" s="30">
        <v>-722</v>
      </c>
      <c r="I485" s="30">
        <v>0</v>
      </c>
      <c r="J485" s="31">
        <v>722</v>
      </c>
    </row>
    <row r="486" spans="1:10" ht="12.75" outlineLevel="1">
      <c r="A486" s="26" t="s">
        <v>897</v>
      </c>
      <c r="B486" s="29" t="s">
        <v>33</v>
      </c>
      <c r="C486" s="29" t="s">
        <v>35</v>
      </c>
      <c r="D486" s="29" t="s">
        <v>200</v>
      </c>
      <c r="E486" s="29" t="s">
        <v>9</v>
      </c>
      <c r="F486" s="29" t="s">
        <v>963</v>
      </c>
      <c r="G486" s="29" t="s">
        <v>941</v>
      </c>
      <c r="H486" s="30">
        <v>-4909</v>
      </c>
      <c r="I486" s="30">
        <v>0</v>
      </c>
      <c r="J486" s="31">
        <v>4909</v>
      </c>
    </row>
    <row r="487" spans="1:10" ht="12.75" outlineLevel="1">
      <c r="A487" s="26" t="s">
        <v>900</v>
      </c>
      <c r="B487" s="29" t="s">
        <v>33</v>
      </c>
      <c r="C487" s="29" t="s">
        <v>35</v>
      </c>
      <c r="D487" s="29" t="s">
        <v>200</v>
      </c>
      <c r="E487" s="29" t="s">
        <v>9</v>
      </c>
      <c r="F487" s="29" t="s">
        <v>693</v>
      </c>
      <c r="G487" s="29" t="s">
        <v>217</v>
      </c>
      <c r="H487" s="30">
        <v>-24030.5</v>
      </c>
      <c r="I487" s="30">
        <v>-26250</v>
      </c>
      <c r="J487" s="31">
        <v>-2219.5</v>
      </c>
    </row>
    <row r="488" spans="1:10" ht="12.75" outlineLevel="1">
      <c r="A488" s="26" t="s">
        <v>901</v>
      </c>
      <c r="B488" s="29" t="s">
        <v>33</v>
      </c>
      <c r="C488" s="29" t="s">
        <v>35</v>
      </c>
      <c r="D488" s="29" t="s">
        <v>200</v>
      </c>
      <c r="E488" s="29" t="s">
        <v>9</v>
      </c>
      <c r="F488" s="29" t="s">
        <v>566</v>
      </c>
      <c r="G488" s="29" t="s">
        <v>563</v>
      </c>
      <c r="H488" s="30">
        <v>-1854.25</v>
      </c>
      <c r="I488" s="30">
        <v>-2080</v>
      </c>
      <c r="J488" s="31">
        <v>-225.75</v>
      </c>
    </row>
    <row r="489" spans="1:10" ht="12.75" outlineLevel="1">
      <c r="A489" s="26" t="s">
        <v>904</v>
      </c>
      <c r="B489" s="29" t="s">
        <v>33</v>
      </c>
      <c r="C489" s="29" t="s">
        <v>35</v>
      </c>
      <c r="D489" s="29" t="s">
        <v>200</v>
      </c>
      <c r="E489" s="29" t="s">
        <v>9</v>
      </c>
      <c r="F489" s="29" t="s">
        <v>701</v>
      </c>
      <c r="G489" s="29" t="s">
        <v>434</v>
      </c>
      <c r="H489" s="30">
        <v>0</v>
      </c>
      <c r="I489" s="30">
        <v>-900</v>
      </c>
      <c r="J489" s="31">
        <v>-900</v>
      </c>
    </row>
    <row r="490" spans="1:10" ht="12.75" outlineLevel="1">
      <c r="A490" s="26" t="s">
        <v>905</v>
      </c>
      <c r="B490" s="29" t="s">
        <v>33</v>
      </c>
      <c r="C490" s="29" t="s">
        <v>35</v>
      </c>
      <c r="D490" s="29" t="s">
        <v>200</v>
      </c>
      <c r="E490" s="29" t="s">
        <v>9</v>
      </c>
      <c r="F490" s="29" t="s">
        <v>568</v>
      </c>
      <c r="G490" s="29" t="s">
        <v>335</v>
      </c>
      <c r="H490" s="30">
        <v>-89427.25</v>
      </c>
      <c r="I490" s="30">
        <v>-76579.93</v>
      </c>
      <c r="J490" s="31">
        <v>12847.32</v>
      </c>
    </row>
    <row r="491" spans="1:10" ht="12.75" outlineLevel="1">
      <c r="A491" s="26" t="s">
        <v>908</v>
      </c>
      <c r="B491" s="29" t="s">
        <v>33</v>
      </c>
      <c r="C491" s="29" t="s">
        <v>35</v>
      </c>
      <c r="D491" s="29" t="s">
        <v>200</v>
      </c>
      <c r="E491" s="29" t="s">
        <v>9</v>
      </c>
      <c r="F491" s="29" t="s">
        <v>969</v>
      </c>
      <c r="G491" s="29" t="s">
        <v>970</v>
      </c>
      <c r="H491" s="30">
        <v>-34576.5</v>
      </c>
      <c r="I491" s="30">
        <v>-37210</v>
      </c>
      <c r="J491" s="31">
        <v>-2633.5</v>
      </c>
    </row>
    <row r="492" spans="1:10" ht="12.75" outlineLevel="1">
      <c r="A492" s="26" t="s">
        <v>909</v>
      </c>
      <c r="B492" s="29" t="s">
        <v>33</v>
      </c>
      <c r="C492" s="29" t="s">
        <v>35</v>
      </c>
      <c r="D492" s="29" t="s">
        <v>200</v>
      </c>
      <c r="E492" s="29" t="s">
        <v>9</v>
      </c>
      <c r="F492" s="29" t="s">
        <v>972</v>
      </c>
      <c r="G492" s="29" t="s">
        <v>973</v>
      </c>
      <c r="H492" s="30">
        <v>-25926.25</v>
      </c>
      <c r="I492" s="30">
        <v>-31960</v>
      </c>
      <c r="J492" s="31">
        <v>-6033.75</v>
      </c>
    </row>
    <row r="493" spans="1:10" ht="12.75" outlineLevel="1">
      <c r="A493" s="26" t="s">
        <v>910</v>
      </c>
      <c r="B493" s="29" t="s">
        <v>33</v>
      </c>
      <c r="C493" s="29" t="s">
        <v>35</v>
      </c>
      <c r="D493" s="29" t="s">
        <v>200</v>
      </c>
      <c r="E493" s="29" t="s">
        <v>9</v>
      </c>
      <c r="F493" s="29" t="s">
        <v>975</v>
      </c>
      <c r="G493" s="29" t="s">
        <v>976</v>
      </c>
      <c r="H493" s="30">
        <v>-8249.5</v>
      </c>
      <c r="I493" s="30">
        <v>-5430</v>
      </c>
      <c r="J493" s="31">
        <v>2819.5</v>
      </c>
    </row>
    <row r="494" spans="1:10" ht="12.75" outlineLevel="1">
      <c r="A494" s="26" t="s">
        <v>913</v>
      </c>
      <c r="B494" s="29" t="s">
        <v>33</v>
      </c>
      <c r="C494" s="29" t="s">
        <v>35</v>
      </c>
      <c r="D494" s="29" t="s">
        <v>200</v>
      </c>
      <c r="E494" s="29" t="s">
        <v>9</v>
      </c>
      <c r="F494" s="29" t="s">
        <v>704</v>
      </c>
      <c r="G494" s="29" t="s">
        <v>705</v>
      </c>
      <c r="H494" s="30">
        <v>0</v>
      </c>
      <c r="I494" s="30">
        <v>-2450</v>
      </c>
      <c r="J494" s="31">
        <v>-2450</v>
      </c>
    </row>
    <row r="495" spans="1:10" ht="12.75" outlineLevel="1">
      <c r="A495" s="26" t="s">
        <v>914</v>
      </c>
      <c r="B495" s="29" t="s">
        <v>33</v>
      </c>
      <c r="C495" s="29" t="s">
        <v>35</v>
      </c>
      <c r="D495" s="29" t="s">
        <v>200</v>
      </c>
      <c r="E495" s="29" t="s">
        <v>9</v>
      </c>
      <c r="F495" s="29" t="s">
        <v>979</v>
      </c>
      <c r="G495" s="29" t="s">
        <v>980</v>
      </c>
      <c r="H495" s="30">
        <v>-2500.75</v>
      </c>
      <c r="I495" s="30">
        <v>-360</v>
      </c>
      <c r="J495" s="31">
        <v>2140.75</v>
      </c>
    </row>
    <row r="496" spans="1:10" ht="12.75" outlineLevel="1">
      <c r="A496" s="26" t="s">
        <v>917</v>
      </c>
      <c r="B496" s="29" t="s">
        <v>33</v>
      </c>
      <c r="C496" s="29" t="s">
        <v>35</v>
      </c>
      <c r="D496" s="29" t="s">
        <v>200</v>
      </c>
      <c r="E496" s="29" t="s">
        <v>9</v>
      </c>
      <c r="F496" s="29" t="s">
        <v>982</v>
      </c>
      <c r="G496" s="29" t="s">
        <v>983</v>
      </c>
      <c r="H496" s="30">
        <v>0</v>
      </c>
      <c r="I496" s="30">
        <v>-25</v>
      </c>
      <c r="J496" s="31">
        <v>-25</v>
      </c>
    </row>
    <row r="497" spans="1:10" ht="12.75" outlineLevel="1">
      <c r="A497" s="26" t="s">
        <v>920</v>
      </c>
      <c r="B497" s="29" t="s">
        <v>33</v>
      </c>
      <c r="C497" s="29" t="s">
        <v>35</v>
      </c>
      <c r="D497" s="29" t="s">
        <v>200</v>
      </c>
      <c r="E497" s="29" t="s">
        <v>9</v>
      </c>
      <c r="F497" s="29" t="s">
        <v>985</v>
      </c>
      <c r="G497" s="29" t="s">
        <v>208</v>
      </c>
      <c r="H497" s="30">
        <v>-3250</v>
      </c>
      <c r="I497" s="30">
        <v>-205</v>
      </c>
      <c r="J497" s="31">
        <v>3045</v>
      </c>
    </row>
    <row r="498" spans="1:10" ht="12.75" outlineLevel="1">
      <c r="A498" s="26" t="s">
        <v>923</v>
      </c>
      <c r="B498" s="29" t="s">
        <v>33</v>
      </c>
      <c r="C498" s="29" t="s">
        <v>35</v>
      </c>
      <c r="D498" s="29" t="s">
        <v>710</v>
      </c>
      <c r="E498" s="29" t="s">
        <v>1878</v>
      </c>
      <c r="F498" s="29" t="s">
        <v>1880</v>
      </c>
      <c r="G498" s="29" t="s">
        <v>1881</v>
      </c>
      <c r="H498" s="30">
        <v>0</v>
      </c>
      <c r="I498" s="30">
        <v>-173.64</v>
      </c>
      <c r="J498" s="31">
        <v>-173.64</v>
      </c>
    </row>
    <row r="499" spans="1:10" ht="12.75" outlineLevel="1">
      <c r="A499" s="26" t="s">
        <v>926</v>
      </c>
      <c r="B499" s="29" t="s">
        <v>33</v>
      </c>
      <c r="C499" s="29" t="s">
        <v>35</v>
      </c>
      <c r="D499" s="29" t="s">
        <v>710</v>
      </c>
      <c r="E499" s="29" t="s">
        <v>1878</v>
      </c>
      <c r="F499" s="29" t="s">
        <v>800</v>
      </c>
      <c r="G499" s="29" t="s">
        <v>801</v>
      </c>
      <c r="H499" s="30">
        <v>-15028.75</v>
      </c>
      <c r="I499" s="30">
        <v>0</v>
      </c>
      <c r="J499" s="31">
        <v>15028.75</v>
      </c>
    </row>
    <row r="500" spans="1:10" ht="12.75" outlineLevel="1">
      <c r="A500" s="26" t="s">
        <v>927</v>
      </c>
      <c r="B500" s="29" t="s">
        <v>33</v>
      </c>
      <c r="C500" s="29" t="s">
        <v>35</v>
      </c>
      <c r="D500" s="29" t="s">
        <v>710</v>
      </c>
      <c r="E500" s="29" t="s">
        <v>1878</v>
      </c>
      <c r="F500" s="29" t="s">
        <v>988</v>
      </c>
      <c r="G500" s="29" t="s">
        <v>989</v>
      </c>
      <c r="H500" s="30">
        <v>-18754</v>
      </c>
      <c r="I500" s="30">
        <v>-5377.27</v>
      </c>
      <c r="J500" s="31">
        <v>13376.73</v>
      </c>
    </row>
    <row r="501" spans="1:10" ht="12.75" outlineLevel="1">
      <c r="A501" s="26" t="s">
        <v>930</v>
      </c>
      <c r="B501" s="29" t="s">
        <v>33</v>
      </c>
      <c r="C501" s="29" t="s">
        <v>36</v>
      </c>
      <c r="D501" s="29" t="s">
        <v>51</v>
      </c>
      <c r="E501" s="29" t="s">
        <v>5</v>
      </c>
      <c r="F501" s="29" t="s">
        <v>53</v>
      </c>
      <c r="G501" s="29" t="s">
        <v>54</v>
      </c>
      <c r="H501" s="30">
        <v>3505490.49</v>
      </c>
      <c r="I501" s="30">
        <v>3252344.7</v>
      </c>
      <c r="J501" s="31">
        <v>-253145.79</v>
      </c>
    </row>
    <row r="502" spans="1:10" ht="12.75" outlineLevel="1">
      <c r="A502" s="26" t="s">
        <v>933</v>
      </c>
      <c r="B502" s="29" t="s">
        <v>33</v>
      </c>
      <c r="C502" s="29" t="s">
        <v>36</v>
      </c>
      <c r="D502" s="29" t="s">
        <v>51</v>
      </c>
      <c r="E502" s="29" t="s">
        <v>5</v>
      </c>
      <c r="F502" s="29" t="s">
        <v>222</v>
      </c>
      <c r="G502" s="29" t="s">
        <v>223</v>
      </c>
      <c r="H502" s="30">
        <v>66970.27</v>
      </c>
      <c r="I502" s="30">
        <v>98304.89</v>
      </c>
      <c r="J502" s="31">
        <v>31334.62</v>
      </c>
    </row>
    <row r="503" spans="1:10" ht="12.75" outlineLevel="1">
      <c r="A503" s="26" t="s">
        <v>936</v>
      </c>
      <c r="B503" s="29" t="s">
        <v>33</v>
      </c>
      <c r="C503" s="29" t="s">
        <v>36</v>
      </c>
      <c r="D503" s="29" t="s">
        <v>51</v>
      </c>
      <c r="E503" s="29" t="s">
        <v>5</v>
      </c>
      <c r="F503" s="29" t="s">
        <v>993</v>
      </c>
      <c r="G503" s="29" t="s">
        <v>994</v>
      </c>
      <c r="H503" s="30">
        <v>0</v>
      </c>
      <c r="I503" s="30">
        <v>274.67</v>
      </c>
      <c r="J503" s="31">
        <v>274.67</v>
      </c>
    </row>
    <row r="504" spans="1:10" ht="12.75" outlineLevel="1">
      <c r="A504" s="26" t="s">
        <v>939</v>
      </c>
      <c r="B504" s="29" t="s">
        <v>33</v>
      </c>
      <c r="C504" s="29" t="s">
        <v>36</v>
      </c>
      <c r="D504" s="29" t="s">
        <v>51</v>
      </c>
      <c r="E504" s="29" t="s">
        <v>5</v>
      </c>
      <c r="F504" s="29" t="s">
        <v>805</v>
      </c>
      <c r="G504" s="29" t="s">
        <v>806</v>
      </c>
      <c r="H504" s="30">
        <v>2518</v>
      </c>
      <c r="I504" s="30">
        <v>0</v>
      </c>
      <c r="J504" s="31">
        <v>-2518</v>
      </c>
    </row>
    <row r="505" spans="1:10" ht="12.75" outlineLevel="1">
      <c r="A505" s="26" t="s">
        <v>942</v>
      </c>
      <c r="B505" s="29" t="s">
        <v>33</v>
      </c>
      <c r="C505" s="29" t="s">
        <v>36</v>
      </c>
      <c r="D505" s="29" t="s">
        <v>51</v>
      </c>
      <c r="E505" s="29" t="s">
        <v>5</v>
      </c>
      <c r="F505" s="29" t="s">
        <v>56</v>
      </c>
      <c r="G505" s="29" t="s">
        <v>57</v>
      </c>
      <c r="H505" s="30">
        <v>17105.74</v>
      </c>
      <c r="I505" s="30">
        <v>9533.41</v>
      </c>
      <c r="J505" s="31">
        <v>-7572.33</v>
      </c>
    </row>
    <row r="506" spans="1:10" ht="12.75" outlineLevel="1">
      <c r="A506" s="26" t="s">
        <v>945</v>
      </c>
      <c r="B506" s="29" t="s">
        <v>33</v>
      </c>
      <c r="C506" s="29" t="s">
        <v>36</v>
      </c>
      <c r="D506" s="29" t="s">
        <v>51</v>
      </c>
      <c r="E506" s="29" t="s">
        <v>5</v>
      </c>
      <c r="F506" s="29" t="s">
        <v>353</v>
      </c>
      <c r="G506" s="29" t="s">
        <v>354</v>
      </c>
      <c r="H506" s="30">
        <v>47890.5</v>
      </c>
      <c r="I506" s="30">
        <v>63527.28</v>
      </c>
      <c r="J506" s="31">
        <v>15636.78</v>
      </c>
    </row>
    <row r="507" spans="1:10" ht="12.75" outlineLevel="1">
      <c r="A507" s="26" t="s">
        <v>948</v>
      </c>
      <c r="B507" s="29" t="s">
        <v>33</v>
      </c>
      <c r="C507" s="29" t="s">
        <v>36</v>
      </c>
      <c r="D507" s="29" t="s">
        <v>51</v>
      </c>
      <c r="E507" s="29" t="s">
        <v>5</v>
      </c>
      <c r="F507" s="29" t="s">
        <v>226</v>
      </c>
      <c r="G507" s="29" t="s">
        <v>227</v>
      </c>
      <c r="H507" s="30">
        <v>100433.58</v>
      </c>
      <c r="I507" s="30">
        <v>141908.89</v>
      </c>
      <c r="J507" s="31">
        <v>41475.31</v>
      </c>
    </row>
    <row r="508" spans="1:10" ht="12.75" outlineLevel="1">
      <c r="A508" s="26" t="s">
        <v>951</v>
      </c>
      <c r="B508" s="29" t="s">
        <v>33</v>
      </c>
      <c r="C508" s="29" t="s">
        <v>36</v>
      </c>
      <c r="D508" s="29" t="s">
        <v>51</v>
      </c>
      <c r="E508" s="29" t="s">
        <v>5</v>
      </c>
      <c r="F508" s="29" t="s">
        <v>62</v>
      </c>
      <c r="G508" s="29" t="s">
        <v>63</v>
      </c>
      <c r="H508" s="30">
        <v>271359.75</v>
      </c>
      <c r="I508" s="30">
        <v>263775.12</v>
      </c>
      <c r="J508" s="31">
        <v>-7584.63</v>
      </c>
    </row>
    <row r="509" spans="1:10" ht="12.75" outlineLevel="1">
      <c r="A509" s="26" t="s">
        <v>952</v>
      </c>
      <c r="B509" s="29" t="s">
        <v>33</v>
      </c>
      <c r="C509" s="29" t="s">
        <v>36</v>
      </c>
      <c r="D509" s="29" t="s">
        <v>51</v>
      </c>
      <c r="E509" s="29" t="s">
        <v>5</v>
      </c>
      <c r="F509" s="29" t="s">
        <v>65</v>
      </c>
      <c r="G509" s="29" t="s">
        <v>66</v>
      </c>
      <c r="H509" s="30">
        <v>727362.01</v>
      </c>
      <c r="I509" s="30">
        <v>586978.06</v>
      </c>
      <c r="J509" s="31">
        <v>-140383.95</v>
      </c>
    </row>
    <row r="510" spans="1:10" ht="12.75" outlineLevel="1">
      <c r="A510" s="26" t="s">
        <v>953</v>
      </c>
      <c r="B510" s="29" t="s">
        <v>33</v>
      </c>
      <c r="C510" s="29" t="s">
        <v>36</v>
      </c>
      <c r="D510" s="29" t="s">
        <v>51</v>
      </c>
      <c r="E510" s="29" t="s">
        <v>5</v>
      </c>
      <c r="F510" s="29" t="s">
        <v>231</v>
      </c>
      <c r="G510" s="29" t="s">
        <v>232</v>
      </c>
      <c r="H510" s="30">
        <v>46226</v>
      </c>
      <c r="I510" s="30">
        <v>44102.21</v>
      </c>
      <c r="J510" s="31">
        <v>-2123.79</v>
      </c>
    </row>
    <row r="511" spans="1:10" ht="12.75" outlineLevel="1">
      <c r="A511" s="26" t="s">
        <v>956</v>
      </c>
      <c r="B511" s="29" t="s">
        <v>33</v>
      </c>
      <c r="C511" s="29" t="s">
        <v>36</v>
      </c>
      <c r="D511" s="29" t="s">
        <v>51</v>
      </c>
      <c r="E511" s="29" t="s">
        <v>5</v>
      </c>
      <c r="F511" s="29" t="s">
        <v>234</v>
      </c>
      <c r="G511" s="29" t="s">
        <v>235</v>
      </c>
      <c r="H511" s="30">
        <v>0</v>
      </c>
      <c r="I511" s="30">
        <v>-10408.99</v>
      </c>
      <c r="J511" s="31">
        <v>-10408.99</v>
      </c>
    </row>
    <row r="512" spans="1:10" ht="12.75" outlineLevel="1">
      <c r="A512" s="26" t="s">
        <v>958</v>
      </c>
      <c r="B512" s="29" t="s">
        <v>33</v>
      </c>
      <c r="C512" s="29" t="s">
        <v>36</v>
      </c>
      <c r="D512" s="29" t="s">
        <v>51</v>
      </c>
      <c r="E512" s="29" t="s">
        <v>5</v>
      </c>
      <c r="F512" s="29" t="s">
        <v>68</v>
      </c>
      <c r="G512" s="29" t="s">
        <v>69</v>
      </c>
      <c r="H512" s="30">
        <v>1300</v>
      </c>
      <c r="I512" s="30">
        <v>7916.5</v>
      </c>
      <c r="J512" s="31">
        <v>6616.5</v>
      </c>
    </row>
    <row r="513" spans="1:10" ht="12.75" outlineLevel="1">
      <c r="A513" s="26" t="s">
        <v>960</v>
      </c>
      <c r="B513" s="29" t="s">
        <v>33</v>
      </c>
      <c r="C513" s="29" t="s">
        <v>36</v>
      </c>
      <c r="D513" s="29" t="s">
        <v>51</v>
      </c>
      <c r="E513" s="29" t="s">
        <v>5</v>
      </c>
      <c r="F513" s="29" t="s">
        <v>238</v>
      </c>
      <c r="G513" s="29" t="s">
        <v>239</v>
      </c>
      <c r="H513" s="30">
        <v>50</v>
      </c>
      <c r="I513" s="30">
        <v>1777.08</v>
      </c>
      <c r="J513" s="31">
        <v>1727.08</v>
      </c>
    </row>
    <row r="514" spans="1:10" ht="12.75" outlineLevel="1">
      <c r="A514" s="26" t="s">
        <v>962</v>
      </c>
      <c r="B514" s="29" t="s">
        <v>33</v>
      </c>
      <c r="C514" s="29" t="s">
        <v>36</v>
      </c>
      <c r="D514" s="29" t="s">
        <v>51</v>
      </c>
      <c r="E514" s="29" t="s">
        <v>5</v>
      </c>
      <c r="F514" s="29" t="s">
        <v>242</v>
      </c>
      <c r="G514" s="29" t="s">
        <v>243</v>
      </c>
      <c r="H514" s="30">
        <v>0</v>
      </c>
      <c r="I514" s="30">
        <v>515.38</v>
      </c>
      <c r="J514" s="31">
        <v>515.38</v>
      </c>
    </row>
    <row r="515" spans="1:10" ht="12.75" outlineLevel="1">
      <c r="A515" s="26" t="s">
        <v>964</v>
      </c>
      <c r="B515" s="29" t="s">
        <v>33</v>
      </c>
      <c r="C515" s="29" t="s">
        <v>36</v>
      </c>
      <c r="D515" s="29" t="s">
        <v>51</v>
      </c>
      <c r="E515" s="29" t="s">
        <v>5</v>
      </c>
      <c r="F515" s="29" t="s">
        <v>1007</v>
      </c>
      <c r="G515" s="29" t="s">
        <v>1008</v>
      </c>
      <c r="H515" s="30">
        <v>0</v>
      </c>
      <c r="I515" s="30">
        <v>-750</v>
      </c>
      <c r="J515" s="31">
        <v>-750</v>
      </c>
    </row>
    <row r="516" spans="1:10" ht="12.75" outlineLevel="1">
      <c r="A516" s="26" t="s">
        <v>965</v>
      </c>
      <c r="B516" s="29" t="s">
        <v>33</v>
      </c>
      <c r="C516" s="29" t="s">
        <v>36</v>
      </c>
      <c r="D516" s="29" t="s">
        <v>51</v>
      </c>
      <c r="E516" s="29" t="s">
        <v>5</v>
      </c>
      <c r="F516" s="29" t="s">
        <v>74</v>
      </c>
      <c r="G516" s="29" t="s">
        <v>75</v>
      </c>
      <c r="H516" s="30">
        <v>12398.6</v>
      </c>
      <c r="I516" s="30">
        <v>11198</v>
      </c>
      <c r="J516" s="31">
        <v>-1200.6</v>
      </c>
    </row>
    <row r="517" spans="1:10" ht="12.75" outlineLevel="1">
      <c r="A517" s="26" t="s">
        <v>966</v>
      </c>
      <c r="B517" s="29" t="s">
        <v>33</v>
      </c>
      <c r="C517" s="29" t="s">
        <v>36</v>
      </c>
      <c r="D517" s="29" t="s">
        <v>51</v>
      </c>
      <c r="E517" s="29" t="s">
        <v>5</v>
      </c>
      <c r="F517" s="29" t="s">
        <v>1595</v>
      </c>
      <c r="G517" s="29" t="s">
        <v>1596</v>
      </c>
      <c r="H517" s="30">
        <v>0</v>
      </c>
      <c r="I517" s="30">
        <v>400</v>
      </c>
      <c r="J517" s="31">
        <v>400</v>
      </c>
    </row>
    <row r="518" spans="1:10" ht="12.75" outlineLevel="1">
      <c r="A518" s="26" t="s">
        <v>967</v>
      </c>
      <c r="B518" s="29" t="s">
        <v>33</v>
      </c>
      <c r="C518" s="29" t="s">
        <v>36</v>
      </c>
      <c r="D518" s="29" t="s">
        <v>51</v>
      </c>
      <c r="E518" s="29" t="s">
        <v>5</v>
      </c>
      <c r="F518" s="29" t="s">
        <v>728</v>
      </c>
      <c r="G518" s="29" t="s">
        <v>729</v>
      </c>
      <c r="H518" s="30">
        <v>0</v>
      </c>
      <c r="I518" s="30">
        <v>175</v>
      </c>
      <c r="J518" s="31">
        <v>175</v>
      </c>
    </row>
    <row r="519" spans="1:10" ht="12.75" outlineLevel="1">
      <c r="A519" s="26" t="s">
        <v>968</v>
      </c>
      <c r="B519" s="29" t="s">
        <v>33</v>
      </c>
      <c r="C519" s="29" t="s">
        <v>36</v>
      </c>
      <c r="D519" s="29" t="s">
        <v>51</v>
      </c>
      <c r="E519" s="29" t="s">
        <v>5</v>
      </c>
      <c r="F519" s="29" t="s">
        <v>246</v>
      </c>
      <c r="G519" s="29" t="s">
        <v>247</v>
      </c>
      <c r="H519" s="30">
        <v>0</v>
      </c>
      <c r="I519" s="30">
        <v>1165</v>
      </c>
      <c r="J519" s="31">
        <v>1165</v>
      </c>
    </row>
    <row r="520" spans="1:10" ht="12.75" outlineLevel="1">
      <c r="A520" s="26" t="s">
        <v>971</v>
      </c>
      <c r="B520" s="29" t="s">
        <v>33</v>
      </c>
      <c r="C520" s="29" t="s">
        <v>36</v>
      </c>
      <c r="D520" s="29" t="s">
        <v>51</v>
      </c>
      <c r="E520" s="29" t="s">
        <v>5</v>
      </c>
      <c r="F520" s="29" t="s">
        <v>373</v>
      </c>
      <c r="G520" s="29" t="s">
        <v>374</v>
      </c>
      <c r="H520" s="30">
        <v>0</v>
      </c>
      <c r="I520" s="30">
        <v>60</v>
      </c>
      <c r="J520" s="31">
        <v>60</v>
      </c>
    </row>
    <row r="521" spans="1:10" ht="12.75" outlineLevel="1">
      <c r="A521" s="26" t="s">
        <v>974</v>
      </c>
      <c r="B521" s="29" t="s">
        <v>33</v>
      </c>
      <c r="C521" s="29" t="s">
        <v>36</v>
      </c>
      <c r="D521" s="29" t="s">
        <v>51</v>
      </c>
      <c r="E521" s="29" t="s">
        <v>5</v>
      </c>
      <c r="F521" s="29" t="s">
        <v>383</v>
      </c>
      <c r="G521" s="29" t="s">
        <v>384</v>
      </c>
      <c r="H521" s="30">
        <v>0</v>
      </c>
      <c r="I521" s="30">
        <v>3610.04</v>
      </c>
      <c r="J521" s="31">
        <v>3610.04</v>
      </c>
    </row>
    <row r="522" spans="1:10" ht="12.75" outlineLevel="1">
      <c r="A522" s="26" t="s">
        <v>977</v>
      </c>
      <c r="B522" s="29" t="s">
        <v>33</v>
      </c>
      <c r="C522" s="29" t="s">
        <v>36</v>
      </c>
      <c r="D522" s="29" t="s">
        <v>51</v>
      </c>
      <c r="E522" s="29" t="s">
        <v>5</v>
      </c>
      <c r="F522" s="29" t="s">
        <v>1432</v>
      </c>
      <c r="G522" s="29" t="s">
        <v>1433</v>
      </c>
      <c r="H522" s="30">
        <v>0</v>
      </c>
      <c r="I522" s="30">
        <v>350</v>
      </c>
      <c r="J522" s="31">
        <v>350</v>
      </c>
    </row>
    <row r="523" spans="1:10" ht="12.75" outlineLevel="1">
      <c r="A523" s="26" t="s">
        <v>978</v>
      </c>
      <c r="B523" s="29" t="s">
        <v>33</v>
      </c>
      <c r="C523" s="29" t="s">
        <v>36</v>
      </c>
      <c r="D523" s="29" t="s">
        <v>51</v>
      </c>
      <c r="E523" s="29" t="s">
        <v>5</v>
      </c>
      <c r="F523" s="29" t="s">
        <v>77</v>
      </c>
      <c r="G523" s="29" t="s">
        <v>78</v>
      </c>
      <c r="H523" s="30">
        <v>75</v>
      </c>
      <c r="I523" s="30">
        <v>514.71</v>
      </c>
      <c r="J523" s="31">
        <v>439.71</v>
      </c>
    </row>
    <row r="524" spans="1:10" ht="12.75" outlineLevel="1">
      <c r="A524" s="26" t="s">
        <v>981</v>
      </c>
      <c r="B524" s="29" t="s">
        <v>33</v>
      </c>
      <c r="C524" s="29" t="s">
        <v>36</v>
      </c>
      <c r="D524" s="29" t="s">
        <v>51</v>
      </c>
      <c r="E524" s="29" t="s">
        <v>5</v>
      </c>
      <c r="F524" s="29" t="s">
        <v>80</v>
      </c>
      <c r="G524" s="29" t="s">
        <v>81</v>
      </c>
      <c r="H524" s="30">
        <v>6372.26</v>
      </c>
      <c r="I524" s="30">
        <v>5458.5</v>
      </c>
      <c r="J524" s="31">
        <v>-913.75</v>
      </c>
    </row>
    <row r="525" spans="1:10" ht="12.75" outlineLevel="1">
      <c r="A525" s="26" t="s">
        <v>984</v>
      </c>
      <c r="B525" s="29" t="s">
        <v>33</v>
      </c>
      <c r="C525" s="29" t="s">
        <v>36</v>
      </c>
      <c r="D525" s="29" t="s">
        <v>51</v>
      </c>
      <c r="E525" s="29" t="s">
        <v>5</v>
      </c>
      <c r="F525" s="29" t="s">
        <v>1016</v>
      </c>
      <c r="G525" s="29" t="s">
        <v>1017</v>
      </c>
      <c r="H525" s="30">
        <v>0</v>
      </c>
      <c r="I525" s="30">
        <v>0</v>
      </c>
      <c r="J525" s="31">
        <v>0</v>
      </c>
    </row>
    <row r="526" spans="1:10" ht="12.75" outlineLevel="1">
      <c r="A526" s="26" t="s">
        <v>986</v>
      </c>
      <c r="B526" s="29" t="s">
        <v>33</v>
      </c>
      <c r="C526" s="29" t="s">
        <v>36</v>
      </c>
      <c r="D526" s="29" t="s">
        <v>51</v>
      </c>
      <c r="E526" s="29" t="s">
        <v>5</v>
      </c>
      <c r="F526" s="29" t="s">
        <v>391</v>
      </c>
      <c r="G526" s="29" t="s">
        <v>392</v>
      </c>
      <c r="H526" s="30">
        <v>0</v>
      </c>
      <c r="I526" s="30">
        <v>1690.75</v>
      </c>
      <c r="J526" s="31">
        <v>1690.75</v>
      </c>
    </row>
    <row r="527" spans="1:10" ht="12.75" outlineLevel="1">
      <c r="A527" s="26" t="s">
        <v>987</v>
      </c>
      <c r="B527" s="29" t="s">
        <v>33</v>
      </c>
      <c r="C527" s="29" t="s">
        <v>36</v>
      </c>
      <c r="D527" s="29" t="s">
        <v>51</v>
      </c>
      <c r="E527" s="29" t="s">
        <v>5</v>
      </c>
      <c r="F527" s="29" t="s">
        <v>1019</v>
      </c>
      <c r="G527" s="29" t="s">
        <v>1020</v>
      </c>
      <c r="H527" s="30">
        <v>0</v>
      </c>
      <c r="I527" s="30">
        <v>9</v>
      </c>
      <c r="J527" s="31">
        <v>9</v>
      </c>
    </row>
    <row r="528" spans="1:10" ht="12.75" outlineLevel="1">
      <c r="A528" s="26" t="s">
        <v>990</v>
      </c>
      <c r="B528" s="29" t="s">
        <v>33</v>
      </c>
      <c r="C528" s="29" t="s">
        <v>36</v>
      </c>
      <c r="D528" s="29" t="s">
        <v>83</v>
      </c>
      <c r="E528" s="29" t="s">
        <v>6</v>
      </c>
      <c r="F528" s="29" t="s">
        <v>595</v>
      </c>
      <c r="G528" s="29" t="s">
        <v>596</v>
      </c>
      <c r="H528" s="30">
        <v>3229</v>
      </c>
      <c r="I528" s="30">
        <v>-118560.79</v>
      </c>
      <c r="J528" s="31">
        <v>-121789.79</v>
      </c>
    </row>
    <row r="529" spans="1:10" ht="12.75" outlineLevel="1">
      <c r="A529" s="26" t="s">
        <v>991</v>
      </c>
      <c r="B529" s="29" t="s">
        <v>33</v>
      </c>
      <c r="C529" s="29" t="s">
        <v>36</v>
      </c>
      <c r="D529" s="29" t="s">
        <v>83</v>
      </c>
      <c r="E529" s="29" t="s">
        <v>6</v>
      </c>
      <c r="F529" s="29" t="s">
        <v>396</v>
      </c>
      <c r="G529" s="29" t="s">
        <v>397</v>
      </c>
      <c r="H529" s="30">
        <v>3000</v>
      </c>
      <c r="I529" s="30">
        <v>3407.64</v>
      </c>
      <c r="J529" s="31">
        <v>407.64</v>
      </c>
    </row>
    <row r="530" spans="1:10" ht="12.75" outlineLevel="1">
      <c r="A530" s="26" t="s">
        <v>992</v>
      </c>
      <c r="B530" s="29" t="s">
        <v>33</v>
      </c>
      <c r="C530" s="29" t="s">
        <v>36</v>
      </c>
      <c r="D530" s="29" t="s">
        <v>83</v>
      </c>
      <c r="E530" s="29" t="s">
        <v>6</v>
      </c>
      <c r="F530" s="29" t="s">
        <v>1024</v>
      </c>
      <c r="G530" s="29" t="s">
        <v>1025</v>
      </c>
      <c r="H530" s="30">
        <v>17333.6</v>
      </c>
      <c r="I530" s="30">
        <v>17500.17</v>
      </c>
      <c r="J530" s="31">
        <v>166.57</v>
      </c>
    </row>
    <row r="531" spans="1:10" ht="12.75" outlineLevel="1">
      <c r="A531" s="26" t="s">
        <v>995</v>
      </c>
      <c r="B531" s="29" t="s">
        <v>33</v>
      </c>
      <c r="C531" s="29" t="s">
        <v>36</v>
      </c>
      <c r="D531" s="29" t="s">
        <v>83</v>
      </c>
      <c r="E531" s="29" t="s">
        <v>6</v>
      </c>
      <c r="F531" s="29" t="s">
        <v>1851</v>
      </c>
      <c r="G531" s="29" t="s">
        <v>1852</v>
      </c>
      <c r="H531" s="30">
        <v>9999</v>
      </c>
      <c r="I531" s="30">
        <v>10609.32</v>
      </c>
      <c r="J531" s="31">
        <v>610.32</v>
      </c>
    </row>
    <row r="532" spans="1:10" ht="12.75" outlineLevel="1">
      <c r="A532" s="26" t="s">
        <v>996</v>
      </c>
      <c r="B532" s="29" t="s">
        <v>33</v>
      </c>
      <c r="C532" s="29" t="s">
        <v>36</v>
      </c>
      <c r="D532" s="29" t="s">
        <v>83</v>
      </c>
      <c r="E532" s="29" t="s">
        <v>6</v>
      </c>
      <c r="F532" s="29" t="s">
        <v>399</v>
      </c>
      <c r="G532" s="29" t="s">
        <v>400</v>
      </c>
      <c r="H532" s="30">
        <v>6</v>
      </c>
      <c r="I532" s="30">
        <v>17750</v>
      </c>
      <c r="J532" s="31">
        <v>17744</v>
      </c>
    </row>
    <row r="533" spans="1:10" ht="12.75" outlineLevel="1">
      <c r="A533" s="26" t="s">
        <v>997</v>
      </c>
      <c r="B533" s="29" t="s">
        <v>33</v>
      </c>
      <c r="C533" s="29" t="s">
        <v>36</v>
      </c>
      <c r="D533" s="29" t="s">
        <v>83</v>
      </c>
      <c r="E533" s="29" t="s">
        <v>6</v>
      </c>
      <c r="F533" s="29" t="s">
        <v>254</v>
      </c>
      <c r="G533" s="29" t="s">
        <v>255</v>
      </c>
      <c r="H533" s="30">
        <v>85671.25</v>
      </c>
      <c r="I533" s="30">
        <v>92379.39</v>
      </c>
      <c r="J533" s="31">
        <v>6708.14</v>
      </c>
    </row>
    <row r="534" spans="1:10" ht="12.75" outlineLevel="1">
      <c r="A534" s="26" t="s">
        <v>998</v>
      </c>
      <c r="B534" s="29" t="s">
        <v>33</v>
      </c>
      <c r="C534" s="29" t="s">
        <v>36</v>
      </c>
      <c r="D534" s="29" t="s">
        <v>83</v>
      </c>
      <c r="E534" s="29" t="s">
        <v>6</v>
      </c>
      <c r="F534" s="29" t="s">
        <v>84</v>
      </c>
      <c r="G534" s="29" t="s">
        <v>85</v>
      </c>
      <c r="H534" s="30">
        <v>12000</v>
      </c>
      <c r="I534" s="30">
        <v>12736.16</v>
      </c>
      <c r="J534" s="31">
        <v>736.16</v>
      </c>
    </row>
    <row r="535" spans="1:10" ht="12.75" outlineLevel="1">
      <c r="A535" s="26" t="s">
        <v>999</v>
      </c>
      <c r="B535" s="29" t="s">
        <v>33</v>
      </c>
      <c r="C535" s="29" t="s">
        <v>36</v>
      </c>
      <c r="D535" s="29" t="s">
        <v>83</v>
      </c>
      <c r="E535" s="29" t="s">
        <v>6</v>
      </c>
      <c r="F535" s="29" t="s">
        <v>1030</v>
      </c>
      <c r="G535" s="29" t="s">
        <v>1031</v>
      </c>
      <c r="H535" s="30">
        <v>0</v>
      </c>
      <c r="I535" s="30">
        <v>425.25</v>
      </c>
      <c r="J535" s="31">
        <v>425.25</v>
      </c>
    </row>
    <row r="536" spans="1:10" ht="12.75" outlineLevel="1">
      <c r="A536" s="26" t="s">
        <v>1000</v>
      </c>
      <c r="B536" s="29" t="s">
        <v>33</v>
      </c>
      <c r="C536" s="29" t="s">
        <v>36</v>
      </c>
      <c r="D536" s="29" t="s">
        <v>83</v>
      </c>
      <c r="E536" s="29" t="s">
        <v>6</v>
      </c>
      <c r="F536" s="29" t="s">
        <v>1033</v>
      </c>
      <c r="G536" s="29" t="s">
        <v>1034</v>
      </c>
      <c r="H536" s="30">
        <v>430251</v>
      </c>
      <c r="I536" s="30">
        <v>366960.51</v>
      </c>
      <c r="J536" s="31">
        <v>-63290.49</v>
      </c>
    </row>
    <row r="537" spans="1:10" ht="12.75" outlineLevel="1">
      <c r="A537" s="26" t="s">
        <v>1001</v>
      </c>
      <c r="B537" s="29" t="s">
        <v>33</v>
      </c>
      <c r="C537" s="29" t="s">
        <v>36</v>
      </c>
      <c r="D537" s="29" t="s">
        <v>83</v>
      </c>
      <c r="E537" s="29" t="s">
        <v>6</v>
      </c>
      <c r="F537" s="29" t="s">
        <v>1882</v>
      </c>
      <c r="G537" s="29" t="s">
        <v>1883</v>
      </c>
      <c r="H537" s="30">
        <v>0</v>
      </c>
      <c r="I537" s="30">
        <v>1080</v>
      </c>
      <c r="J537" s="31">
        <v>1080</v>
      </c>
    </row>
    <row r="538" spans="1:10" ht="12.75" outlineLevel="1">
      <c r="A538" s="26" t="s">
        <v>1002</v>
      </c>
      <c r="B538" s="29" t="s">
        <v>33</v>
      </c>
      <c r="C538" s="29" t="s">
        <v>36</v>
      </c>
      <c r="D538" s="29" t="s">
        <v>83</v>
      </c>
      <c r="E538" s="29" t="s">
        <v>6</v>
      </c>
      <c r="F538" s="29" t="s">
        <v>1884</v>
      </c>
      <c r="G538" s="29" t="s">
        <v>1885</v>
      </c>
      <c r="H538" s="30">
        <v>0</v>
      </c>
      <c r="I538" s="30">
        <v>8.33</v>
      </c>
      <c r="J538" s="31">
        <v>8.33</v>
      </c>
    </row>
    <row r="539" spans="1:10" ht="12.75" outlineLevel="1">
      <c r="A539" s="26" t="s">
        <v>1003</v>
      </c>
      <c r="B539" s="29" t="s">
        <v>33</v>
      </c>
      <c r="C539" s="29" t="s">
        <v>36</v>
      </c>
      <c r="D539" s="29" t="s">
        <v>83</v>
      </c>
      <c r="E539" s="29" t="s">
        <v>6</v>
      </c>
      <c r="F539" s="29" t="s">
        <v>1036</v>
      </c>
      <c r="G539" s="29" t="s">
        <v>1037</v>
      </c>
      <c r="H539" s="30">
        <v>4746.25</v>
      </c>
      <c r="I539" s="30">
        <v>11168.36</v>
      </c>
      <c r="J539" s="31">
        <v>6422.11</v>
      </c>
    </row>
    <row r="540" spans="1:10" ht="12.75" outlineLevel="1">
      <c r="A540" s="26" t="s">
        <v>1004</v>
      </c>
      <c r="B540" s="29" t="s">
        <v>33</v>
      </c>
      <c r="C540" s="29" t="s">
        <v>36</v>
      </c>
      <c r="D540" s="29" t="s">
        <v>83</v>
      </c>
      <c r="E540" s="29" t="s">
        <v>6</v>
      </c>
      <c r="F540" s="29" t="s">
        <v>257</v>
      </c>
      <c r="G540" s="29" t="s">
        <v>258</v>
      </c>
      <c r="H540" s="30">
        <v>102</v>
      </c>
      <c r="I540" s="30">
        <v>0</v>
      </c>
      <c r="J540" s="31">
        <v>-102</v>
      </c>
    </row>
    <row r="541" spans="1:10" ht="12.75" outlineLevel="1">
      <c r="A541" s="26" t="s">
        <v>1005</v>
      </c>
      <c r="B541" s="29" t="s">
        <v>33</v>
      </c>
      <c r="C541" s="29" t="s">
        <v>36</v>
      </c>
      <c r="D541" s="29" t="s">
        <v>83</v>
      </c>
      <c r="E541" s="29" t="s">
        <v>6</v>
      </c>
      <c r="F541" s="29" t="s">
        <v>406</v>
      </c>
      <c r="G541" s="29" t="s">
        <v>407</v>
      </c>
      <c r="H541" s="30">
        <v>2708.5</v>
      </c>
      <c r="I541" s="30">
        <v>420</v>
      </c>
      <c r="J541" s="31">
        <v>-2288.5</v>
      </c>
    </row>
    <row r="542" spans="1:10" ht="12.75" outlineLevel="1">
      <c r="A542" s="26" t="s">
        <v>1006</v>
      </c>
      <c r="B542" s="29" t="s">
        <v>33</v>
      </c>
      <c r="C542" s="29" t="s">
        <v>36</v>
      </c>
      <c r="D542" s="29" t="s">
        <v>83</v>
      </c>
      <c r="E542" s="29" t="s">
        <v>6</v>
      </c>
      <c r="F542" s="29" t="s">
        <v>1041</v>
      </c>
      <c r="G542" s="29" t="s">
        <v>1042</v>
      </c>
      <c r="H542" s="30">
        <v>547.5</v>
      </c>
      <c r="I542" s="30">
        <v>365.32</v>
      </c>
      <c r="J542" s="31">
        <v>-182.18</v>
      </c>
    </row>
    <row r="543" spans="1:10" ht="12.75" outlineLevel="1">
      <c r="A543" s="26" t="s">
        <v>1009</v>
      </c>
      <c r="B543" s="29" t="s">
        <v>33</v>
      </c>
      <c r="C543" s="29" t="s">
        <v>36</v>
      </c>
      <c r="D543" s="29" t="s">
        <v>83</v>
      </c>
      <c r="E543" s="29" t="s">
        <v>6</v>
      </c>
      <c r="F543" s="29" t="s">
        <v>1044</v>
      </c>
      <c r="G543" s="29" t="s">
        <v>509</v>
      </c>
      <c r="H543" s="30">
        <v>1375</v>
      </c>
      <c r="I543" s="30">
        <v>573.42</v>
      </c>
      <c r="J543" s="31">
        <v>-801.58</v>
      </c>
    </row>
    <row r="544" spans="1:10" ht="12.75" outlineLevel="1">
      <c r="A544" s="26" t="s">
        <v>1010</v>
      </c>
      <c r="B544" s="29" t="s">
        <v>33</v>
      </c>
      <c r="C544" s="29" t="s">
        <v>36</v>
      </c>
      <c r="D544" s="29" t="s">
        <v>83</v>
      </c>
      <c r="E544" s="29" t="s">
        <v>6</v>
      </c>
      <c r="F544" s="29" t="s">
        <v>1046</v>
      </c>
      <c r="G544" s="29" t="s">
        <v>1047</v>
      </c>
      <c r="H544" s="30">
        <v>5200.5</v>
      </c>
      <c r="I544" s="30">
        <v>-74.6</v>
      </c>
      <c r="J544" s="31">
        <v>-5275.1</v>
      </c>
    </row>
    <row r="545" spans="1:10" ht="12.75" outlineLevel="1">
      <c r="A545" s="26" t="s">
        <v>1011</v>
      </c>
      <c r="B545" s="29" t="s">
        <v>33</v>
      </c>
      <c r="C545" s="29" t="s">
        <v>36</v>
      </c>
      <c r="D545" s="29" t="s">
        <v>83</v>
      </c>
      <c r="E545" s="29" t="s">
        <v>6</v>
      </c>
      <c r="F545" s="29" t="s">
        <v>87</v>
      </c>
      <c r="G545" s="29" t="s">
        <v>88</v>
      </c>
      <c r="H545" s="30">
        <v>62504.81</v>
      </c>
      <c r="I545" s="30">
        <v>114915.35</v>
      </c>
      <c r="J545" s="31">
        <v>52410.54</v>
      </c>
    </row>
    <row r="546" spans="1:10" ht="12.75" outlineLevel="1">
      <c r="A546" s="26" t="s">
        <v>1012</v>
      </c>
      <c r="B546" s="29" t="s">
        <v>33</v>
      </c>
      <c r="C546" s="29" t="s">
        <v>36</v>
      </c>
      <c r="D546" s="29" t="s">
        <v>83</v>
      </c>
      <c r="E546" s="29" t="s">
        <v>6</v>
      </c>
      <c r="F546" s="29" t="s">
        <v>1050</v>
      </c>
      <c r="G546" s="29" t="s">
        <v>1051</v>
      </c>
      <c r="H546" s="30">
        <v>263.24</v>
      </c>
      <c r="I546" s="30">
        <v>1767.77</v>
      </c>
      <c r="J546" s="31">
        <v>1504.53</v>
      </c>
    </row>
    <row r="547" spans="1:10" ht="12.75" outlineLevel="1">
      <c r="A547" s="26" t="s">
        <v>1013</v>
      </c>
      <c r="B547" s="29" t="s">
        <v>33</v>
      </c>
      <c r="C547" s="29" t="s">
        <v>36</v>
      </c>
      <c r="D547" s="29" t="s">
        <v>83</v>
      </c>
      <c r="E547" s="29" t="s">
        <v>6</v>
      </c>
      <c r="F547" s="29" t="s">
        <v>90</v>
      </c>
      <c r="G547" s="29" t="s">
        <v>91</v>
      </c>
      <c r="H547" s="30">
        <v>60990</v>
      </c>
      <c r="I547" s="30">
        <v>-18060.13</v>
      </c>
      <c r="J547" s="31">
        <v>-79050.13</v>
      </c>
    </row>
    <row r="548" spans="1:10" ht="12.75" outlineLevel="1">
      <c r="A548" s="26" t="s">
        <v>1014</v>
      </c>
      <c r="B548" s="29" t="s">
        <v>33</v>
      </c>
      <c r="C548" s="29" t="s">
        <v>36</v>
      </c>
      <c r="D548" s="29" t="s">
        <v>83</v>
      </c>
      <c r="E548" s="29" t="s">
        <v>6</v>
      </c>
      <c r="F548" s="29" t="s">
        <v>417</v>
      </c>
      <c r="G548" s="29" t="s">
        <v>418</v>
      </c>
      <c r="H548" s="30">
        <v>4664</v>
      </c>
      <c r="I548" s="30">
        <v>13477.18</v>
      </c>
      <c r="J548" s="31">
        <v>8813.18</v>
      </c>
    </row>
    <row r="549" spans="1:10" ht="12.75" outlineLevel="1">
      <c r="A549" s="26" t="s">
        <v>1015</v>
      </c>
      <c r="B549" s="29" t="s">
        <v>33</v>
      </c>
      <c r="C549" s="29" t="s">
        <v>36</v>
      </c>
      <c r="D549" s="29" t="s">
        <v>83</v>
      </c>
      <c r="E549" s="29" t="s">
        <v>6</v>
      </c>
      <c r="F549" s="29" t="s">
        <v>261</v>
      </c>
      <c r="G549" s="29" t="s">
        <v>262</v>
      </c>
      <c r="H549" s="30">
        <v>12275.93</v>
      </c>
      <c r="I549" s="30">
        <v>16371.66</v>
      </c>
      <c r="J549" s="31">
        <v>4095.73</v>
      </c>
    </row>
    <row r="550" spans="1:10" ht="12.75" outlineLevel="1">
      <c r="A550" s="26" t="s">
        <v>1018</v>
      </c>
      <c r="B550" s="29" t="s">
        <v>33</v>
      </c>
      <c r="C550" s="29" t="s">
        <v>36</v>
      </c>
      <c r="D550" s="29" t="s">
        <v>83</v>
      </c>
      <c r="E550" s="29" t="s">
        <v>6</v>
      </c>
      <c r="F550" s="29" t="s">
        <v>1056</v>
      </c>
      <c r="G550" s="29" t="s">
        <v>1057</v>
      </c>
      <c r="H550" s="30">
        <v>0</v>
      </c>
      <c r="I550" s="30">
        <v>656.32</v>
      </c>
      <c r="J550" s="31">
        <v>656.32</v>
      </c>
    </row>
    <row r="551" spans="1:10" ht="12.75" outlineLevel="1">
      <c r="A551" s="26" t="s">
        <v>1021</v>
      </c>
      <c r="B551" s="29" t="s">
        <v>33</v>
      </c>
      <c r="C551" s="29" t="s">
        <v>36</v>
      </c>
      <c r="D551" s="29" t="s">
        <v>83</v>
      </c>
      <c r="E551" s="29" t="s">
        <v>6</v>
      </c>
      <c r="F551" s="29" t="s">
        <v>93</v>
      </c>
      <c r="G551" s="29" t="s">
        <v>94</v>
      </c>
      <c r="H551" s="30">
        <v>0</v>
      </c>
      <c r="I551" s="30">
        <v>20.79</v>
      </c>
      <c r="J551" s="31">
        <v>20.79</v>
      </c>
    </row>
    <row r="552" spans="1:10" ht="12.75" outlineLevel="1">
      <c r="A552" s="26" t="s">
        <v>1022</v>
      </c>
      <c r="B552" s="29" t="s">
        <v>33</v>
      </c>
      <c r="C552" s="29" t="s">
        <v>36</v>
      </c>
      <c r="D552" s="29" t="s">
        <v>83</v>
      </c>
      <c r="E552" s="29" t="s">
        <v>6</v>
      </c>
      <c r="F552" s="29" t="s">
        <v>422</v>
      </c>
      <c r="G552" s="29" t="s">
        <v>423</v>
      </c>
      <c r="H552" s="30">
        <v>18976</v>
      </c>
      <c r="I552" s="30">
        <v>34503.49</v>
      </c>
      <c r="J552" s="31">
        <v>15527.49</v>
      </c>
    </row>
    <row r="553" spans="1:10" ht="12.75" outlineLevel="1">
      <c r="A553" s="26" t="s">
        <v>1023</v>
      </c>
      <c r="B553" s="29" t="s">
        <v>33</v>
      </c>
      <c r="C553" s="29" t="s">
        <v>36</v>
      </c>
      <c r="D553" s="29" t="s">
        <v>83</v>
      </c>
      <c r="E553" s="29" t="s">
        <v>6</v>
      </c>
      <c r="F553" s="29" t="s">
        <v>613</v>
      </c>
      <c r="G553" s="29" t="s">
        <v>614</v>
      </c>
      <c r="H553" s="30">
        <v>1858.75</v>
      </c>
      <c r="I553" s="30">
        <v>0</v>
      </c>
      <c r="J553" s="31">
        <v>-1858.75</v>
      </c>
    </row>
    <row r="554" spans="1:10" ht="12.75" outlineLevel="1">
      <c r="A554" s="26" t="s">
        <v>1026</v>
      </c>
      <c r="B554" s="29" t="s">
        <v>33</v>
      </c>
      <c r="C554" s="29" t="s">
        <v>36</v>
      </c>
      <c r="D554" s="29" t="s">
        <v>83</v>
      </c>
      <c r="E554" s="29" t="s">
        <v>6</v>
      </c>
      <c r="F554" s="29" t="s">
        <v>616</v>
      </c>
      <c r="G554" s="29" t="s">
        <v>617</v>
      </c>
      <c r="H554" s="30">
        <v>54290.5</v>
      </c>
      <c r="I554" s="30">
        <v>63581.23</v>
      </c>
      <c r="J554" s="31">
        <v>9290.73</v>
      </c>
    </row>
    <row r="555" spans="1:10" ht="12.75" outlineLevel="1">
      <c r="A555" s="26" t="s">
        <v>1027</v>
      </c>
      <c r="B555" s="29" t="s">
        <v>33</v>
      </c>
      <c r="C555" s="29" t="s">
        <v>36</v>
      </c>
      <c r="D555" s="29" t="s">
        <v>83</v>
      </c>
      <c r="E555" s="29" t="s">
        <v>6</v>
      </c>
      <c r="F555" s="29" t="s">
        <v>425</v>
      </c>
      <c r="G555" s="29" t="s">
        <v>426</v>
      </c>
      <c r="H555" s="30">
        <v>255016.75</v>
      </c>
      <c r="I555" s="30">
        <v>242108.96</v>
      </c>
      <c r="J555" s="31">
        <v>-12907.79</v>
      </c>
    </row>
    <row r="556" spans="1:10" ht="12.75" outlineLevel="1">
      <c r="A556" s="26" t="s">
        <v>1028</v>
      </c>
      <c r="B556" s="29" t="s">
        <v>33</v>
      </c>
      <c r="C556" s="29" t="s">
        <v>36</v>
      </c>
      <c r="D556" s="29" t="s">
        <v>83</v>
      </c>
      <c r="E556" s="29" t="s">
        <v>6</v>
      </c>
      <c r="F556" s="29" t="s">
        <v>96</v>
      </c>
      <c r="G556" s="29" t="s">
        <v>97</v>
      </c>
      <c r="H556" s="30">
        <v>1031827</v>
      </c>
      <c r="I556" s="30">
        <v>1100524.41</v>
      </c>
      <c r="J556" s="31">
        <v>68697.41</v>
      </c>
    </row>
    <row r="557" spans="1:10" ht="12.75" outlineLevel="1">
      <c r="A557" s="26" t="s">
        <v>1029</v>
      </c>
      <c r="B557" s="29" t="s">
        <v>33</v>
      </c>
      <c r="C557" s="29" t="s">
        <v>36</v>
      </c>
      <c r="D557" s="29" t="s">
        <v>83</v>
      </c>
      <c r="E557" s="29" t="s">
        <v>6</v>
      </c>
      <c r="F557" s="29" t="s">
        <v>99</v>
      </c>
      <c r="G557" s="29" t="s">
        <v>100</v>
      </c>
      <c r="H557" s="30">
        <v>13036.25</v>
      </c>
      <c r="I557" s="30">
        <v>18351.7</v>
      </c>
      <c r="J557" s="31">
        <v>5315.45</v>
      </c>
    </row>
    <row r="558" spans="1:10" ht="12.75" outlineLevel="1">
      <c r="A558" s="26" t="s">
        <v>1032</v>
      </c>
      <c r="B558" s="29" t="s">
        <v>33</v>
      </c>
      <c r="C558" s="29" t="s">
        <v>36</v>
      </c>
      <c r="D558" s="29" t="s">
        <v>83</v>
      </c>
      <c r="E558" s="29" t="s">
        <v>6</v>
      </c>
      <c r="F558" s="29" t="s">
        <v>1066</v>
      </c>
      <c r="G558" s="29" t="s">
        <v>1067</v>
      </c>
      <c r="H558" s="30">
        <v>500</v>
      </c>
      <c r="I558" s="30">
        <v>0</v>
      </c>
      <c r="J558" s="31">
        <v>-500</v>
      </c>
    </row>
    <row r="559" spans="1:10" ht="12.75" outlineLevel="1">
      <c r="A559" s="26" t="s">
        <v>1035</v>
      </c>
      <c r="B559" s="29" t="s">
        <v>33</v>
      </c>
      <c r="C559" s="29" t="s">
        <v>36</v>
      </c>
      <c r="D559" s="29" t="s">
        <v>83</v>
      </c>
      <c r="E559" s="29" t="s">
        <v>6</v>
      </c>
      <c r="F559" s="29" t="s">
        <v>430</v>
      </c>
      <c r="G559" s="29" t="s">
        <v>431</v>
      </c>
      <c r="H559" s="30">
        <v>13.75</v>
      </c>
      <c r="I559" s="30">
        <v>0</v>
      </c>
      <c r="J559" s="31">
        <v>-13.75</v>
      </c>
    </row>
    <row r="560" spans="1:10" ht="12.75" outlineLevel="1">
      <c r="A560" s="26" t="s">
        <v>1038</v>
      </c>
      <c r="B560" s="29" t="s">
        <v>33</v>
      </c>
      <c r="C560" s="29" t="s">
        <v>36</v>
      </c>
      <c r="D560" s="29" t="s">
        <v>83</v>
      </c>
      <c r="E560" s="29" t="s">
        <v>6</v>
      </c>
      <c r="F560" s="29" t="s">
        <v>102</v>
      </c>
      <c r="G560" s="29" t="s">
        <v>103</v>
      </c>
      <c r="H560" s="30">
        <v>9309.88</v>
      </c>
      <c r="I560" s="30">
        <v>-2974.35</v>
      </c>
      <c r="J560" s="31">
        <v>-12284.23</v>
      </c>
    </row>
    <row r="561" spans="1:10" ht="12.75" outlineLevel="1">
      <c r="A561" s="26" t="s">
        <v>1039</v>
      </c>
      <c r="B561" s="29" t="s">
        <v>33</v>
      </c>
      <c r="C561" s="29" t="s">
        <v>36</v>
      </c>
      <c r="D561" s="29" t="s">
        <v>105</v>
      </c>
      <c r="E561" s="29" t="s">
        <v>7</v>
      </c>
      <c r="F561" s="29" t="s">
        <v>1072</v>
      </c>
      <c r="G561" s="29" t="s">
        <v>1073</v>
      </c>
      <c r="H561" s="30">
        <v>0</v>
      </c>
      <c r="I561" s="30">
        <v>481.5</v>
      </c>
      <c r="J561" s="31">
        <v>481.5</v>
      </c>
    </row>
    <row r="562" spans="1:10" ht="12.75" outlineLevel="1">
      <c r="A562" s="26" t="s">
        <v>1040</v>
      </c>
      <c r="B562" s="29" t="s">
        <v>33</v>
      </c>
      <c r="C562" s="29" t="s">
        <v>36</v>
      </c>
      <c r="D562" s="29" t="s">
        <v>105</v>
      </c>
      <c r="E562" s="29" t="s">
        <v>7</v>
      </c>
      <c r="F562" s="29" t="s">
        <v>1075</v>
      </c>
      <c r="G562" s="29" t="s">
        <v>1076</v>
      </c>
      <c r="H562" s="30">
        <v>233926</v>
      </c>
      <c r="I562" s="30">
        <v>216034.11</v>
      </c>
      <c r="J562" s="31">
        <v>-17891.89</v>
      </c>
    </row>
    <row r="563" spans="1:10" ht="12.75" outlineLevel="1">
      <c r="A563" s="26" t="s">
        <v>1043</v>
      </c>
      <c r="B563" s="29" t="s">
        <v>33</v>
      </c>
      <c r="C563" s="29" t="s">
        <v>36</v>
      </c>
      <c r="D563" s="29" t="s">
        <v>105</v>
      </c>
      <c r="E563" s="29" t="s">
        <v>7</v>
      </c>
      <c r="F563" s="29" t="s">
        <v>1078</v>
      </c>
      <c r="G563" s="29" t="s">
        <v>1079</v>
      </c>
      <c r="H563" s="30">
        <v>0</v>
      </c>
      <c r="I563" s="30">
        <v>-66</v>
      </c>
      <c r="J563" s="31">
        <v>-66</v>
      </c>
    </row>
    <row r="564" spans="1:10" ht="12.75" outlineLevel="1">
      <c r="A564" s="26" t="s">
        <v>1045</v>
      </c>
      <c r="B564" s="29" t="s">
        <v>33</v>
      </c>
      <c r="C564" s="29" t="s">
        <v>36</v>
      </c>
      <c r="D564" s="29" t="s">
        <v>105</v>
      </c>
      <c r="E564" s="29" t="s">
        <v>7</v>
      </c>
      <c r="F564" s="29" t="s">
        <v>738</v>
      </c>
      <c r="G564" s="29" t="s">
        <v>739</v>
      </c>
      <c r="H564" s="30">
        <v>1402.75</v>
      </c>
      <c r="I564" s="30">
        <v>0</v>
      </c>
      <c r="J564" s="31">
        <v>-1402.75</v>
      </c>
    </row>
    <row r="565" spans="1:10" ht="12.75" outlineLevel="1">
      <c r="A565" s="26" t="s">
        <v>1048</v>
      </c>
      <c r="B565" s="29" t="s">
        <v>33</v>
      </c>
      <c r="C565" s="29" t="s">
        <v>36</v>
      </c>
      <c r="D565" s="29" t="s">
        <v>105</v>
      </c>
      <c r="E565" s="29" t="s">
        <v>7</v>
      </c>
      <c r="F565" s="29" t="s">
        <v>1082</v>
      </c>
      <c r="G565" s="29" t="s">
        <v>1083</v>
      </c>
      <c r="H565" s="30">
        <v>-0.25</v>
      </c>
      <c r="I565" s="30">
        <v>0</v>
      </c>
      <c r="J565" s="31">
        <v>0.25</v>
      </c>
    </row>
    <row r="566" spans="1:10" ht="12.75" outlineLevel="1">
      <c r="A566" s="26" t="s">
        <v>1049</v>
      </c>
      <c r="B566" s="29" t="s">
        <v>33</v>
      </c>
      <c r="C566" s="29" t="s">
        <v>36</v>
      </c>
      <c r="D566" s="29" t="s">
        <v>105</v>
      </c>
      <c r="E566" s="29" t="s">
        <v>7</v>
      </c>
      <c r="F566" s="29" t="s">
        <v>267</v>
      </c>
      <c r="G566" s="29" t="s">
        <v>268</v>
      </c>
      <c r="H566" s="30">
        <v>238140.51</v>
      </c>
      <c r="I566" s="30">
        <v>188156.51</v>
      </c>
      <c r="J566" s="31">
        <v>-49984</v>
      </c>
    </row>
    <row r="567" spans="1:10" ht="12.75" outlineLevel="1">
      <c r="A567" s="26" t="s">
        <v>1052</v>
      </c>
      <c r="B567" s="29" t="s">
        <v>33</v>
      </c>
      <c r="C567" s="29" t="s">
        <v>36</v>
      </c>
      <c r="D567" s="29" t="s">
        <v>105</v>
      </c>
      <c r="E567" s="29" t="s">
        <v>7</v>
      </c>
      <c r="F567" s="29" t="s">
        <v>1086</v>
      </c>
      <c r="G567" s="29" t="s">
        <v>1087</v>
      </c>
      <c r="H567" s="30">
        <v>13276.1</v>
      </c>
      <c r="I567" s="30">
        <v>12098.15</v>
      </c>
      <c r="J567" s="31">
        <v>-1177.95</v>
      </c>
    </row>
    <row r="568" spans="1:10" ht="12.75" outlineLevel="1">
      <c r="A568" s="26" t="s">
        <v>1053</v>
      </c>
      <c r="B568" s="29" t="s">
        <v>33</v>
      </c>
      <c r="C568" s="29" t="s">
        <v>36</v>
      </c>
      <c r="D568" s="29" t="s">
        <v>105</v>
      </c>
      <c r="E568" s="29" t="s">
        <v>7</v>
      </c>
      <c r="F568" s="29" t="s">
        <v>628</v>
      </c>
      <c r="G568" s="29" t="s">
        <v>629</v>
      </c>
      <c r="H568" s="30">
        <v>1879.4</v>
      </c>
      <c r="I568" s="30">
        <v>2140</v>
      </c>
      <c r="J568" s="31">
        <v>260.6</v>
      </c>
    </row>
    <row r="569" spans="1:10" ht="12.75" outlineLevel="1">
      <c r="A569" s="26" t="s">
        <v>1054</v>
      </c>
      <c r="B569" s="29" t="s">
        <v>33</v>
      </c>
      <c r="C569" s="29" t="s">
        <v>36</v>
      </c>
      <c r="D569" s="29" t="s">
        <v>105</v>
      </c>
      <c r="E569" s="29" t="s">
        <v>7</v>
      </c>
      <c r="F569" s="29" t="s">
        <v>270</v>
      </c>
      <c r="G569" s="29" t="s">
        <v>271</v>
      </c>
      <c r="H569" s="30">
        <v>606046.26</v>
      </c>
      <c r="I569" s="30">
        <v>635482.99</v>
      </c>
      <c r="J569" s="31">
        <v>29436.73</v>
      </c>
    </row>
    <row r="570" spans="1:10" ht="12.75" outlineLevel="1">
      <c r="A570" s="26" t="s">
        <v>1055</v>
      </c>
      <c r="B570" s="29" t="s">
        <v>33</v>
      </c>
      <c r="C570" s="29" t="s">
        <v>36</v>
      </c>
      <c r="D570" s="29" t="s">
        <v>105</v>
      </c>
      <c r="E570" s="29" t="s">
        <v>7</v>
      </c>
      <c r="F570" s="29" t="s">
        <v>743</v>
      </c>
      <c r="G570" s="29" t="s">
        <v>744</v>
      </c>
      <c r="H570" s="30">
        <v>30604</v>
      </c>
      <c r="I570" s="30">
        <v>6643.56</v>
      </c>
      <c r="J570" s="31">
        <v>-23960.44</v>
      </c>
    </row>
    <row r="571" spans="1:10" ht="12.75" outlineLevel="1">
      <c r="A571" s="26" t="s">
        <v>1058</v>
      </c>
      <c r="B571" s="29" t="s">
        <v>33</v>
      </c>
      <c r="C571" s="29" t="s">
        <v>36</v>
      </c>
      <c r="D571" s="29" t="s">
        <v>105</v>
      </c>
      <c r="E571" s="29" t="s">
        <v>7</v>
      </c>
      <c r="F571" s="29" t="s">
        <v>440</v>
      </c>
      <c r="G571" s="29" t="s">
        <v>441</v>
      </c>
      <c r="H571" s="30">
        <v>22999.25</v>
      </c>
      <c r="I571" s="30">
        <v>7396.58</v>
      </c>
      <c r="J571" s="31">
        <v>-15602.67</v>
      </c>
    </row>
    <row r="572" spans="1:10" ht="12.75" outlineLevel="1">
      <c r="A572" s="26" t="s">
        <v>1059</v>
      </c>
      <c r="B572" s="29" t="s">
        <v>33</v>
      </c>
      <c r="C572" s="29" t="s">
        <v>36</v>
      </c>
      <c r="D572" s="29" t="s">
        <v>105</v>
      </c>
      <c r="E572" s="29" t="s">
        <v>7</v>
      </c>
      <c r="F572" s="29" t="s">
        <v>848</v>
      </c>
      <c r="G572" s="29" t="s">
        <v>849</v>
      </c>
      <c r="H572" s="30">
        <v>3243.25</v>
      </c>
      <c r="I572" s="30">
        <v>404.14</v>
      </c>
      <c r="J572" s="31">
        <v>-2839.11</v>
      </c>
    </row>
    <row r="573" spans="1:10" ht="12.75" outlineLevel="1">
      <c r="A573" s="26" t="s">
        <v>1060</v>
      </c>
      <c r="B573" s="29" t="s">
        <v>33</v>
      </c>
      <c r="C573" s="29" t="s">
        <v>36</v>
      </c>
      <c r="D573" s="29" t="s">
        <v>105</v>
      </c>
      <c r="E573" s="29" t="s">
        <v>7</v>
      </c>
      <c r="F573" s="29" t="s">
        <v>106</v>
      </c>
      <c r="G573" s="29" t="s">
        <v>107</v>
      </c>
      <c r="H573" s="30">
        <v>525</v>
      </c>
      <c r="I573" s="30">
        <v>117.4</v>
      </c>
      <c r="J573" s="31">
        <v>-407.6</v>
      </c>
    </row>
    <row r="574" spans="1:10" ht="12.75" outlineLevel="1">
      <c r="A574" s="26" t="s">
        <v>1061</v>
      </c>
      <c r="B574" s="29" t="s">
        <v>33</v>
      </c>
      <c r="C574" s="29" t="s">
        <v>36</v>
      </c>
      <c r="D574" s="29" t="s">
        <v>105</v>
      </c>
      <c r="E574" s="29" t="s">
        <v>7</v>
      </c>
      <c r="F574" s="29" t="s">
        <v>109</v>
      </c>
      <c r="G574" s="29" t="s">
        <v>110</v>
      </c>
      <c r="H574" s="30">
        <v>56.75</v>
      </c>
      <c r="I574" s="30">
        <v>0</v>
      </c>
      <c r="J574" s="31">
        <v>-56.75</v>
      </c>
    </row>
    <row r="575" spans="1:10" ht="12.75" outlineLevel="1">
      <c r="A575" s="26" t="s">
        <v>1062</v>
      </c>
      <c r="B575" s="29" t="s">
        <v>33</v>
      </c>
      <c r="C575" s="29" t="s">
        <v>36</v>
      </c>
      <c r="D575" s="29" t="s">
        <v>105</v>
      </c>
      <c r="E575" s="29" t="s">
        <v>7</v>
      </c>
      <c r="F575" s="29" t="s">
        <v>112</v>
      </c>
      <c r="G575" s="29" t="s">
        <v>113</v>
      </c>
      <c r="H575" s="30">
        <v>43084.01</v>
      </c>
      <c r="I575" s="30">
        <v>40455.96</v>
      </c>
      <c r="J575" s="31">
        <v>-2628.05</v>
      </c>
    </row>
    <row r="576" spans="1:10" ht="12.75" outlineLevel="1">
      <c r="A576" s="26" t="s">
        <v>1063</v>
      </c>
      <c r="B576" s="29" t="s">
        <v>33</v>
      </c>
      <c r="C576" s="29" t="s">
        <v>36</v>
      </c>
      <c r="D576" s="29" t="s">
        <v>105</v>
      </c>
      <c r="E576" s="29" t="s">
        <v>7</v>
      </c>
      <c r="F576" s="29" t="s">
        <v>1097</v>
      </c>
      <c r="G576" s="29" t="s">
        <v>1098</v>
      </c>
      <c r="H576" s="30">
        <v>1337.25</v>
      </c>
      <c r="I576" s="30">
        <v>477.13</v>
      </c>
      <c r="J576" s="31">
        <v>-860.12</v>
      </c>
    </row>
    <row r="577" spans="1:10" ht="12.75" outlineLevel="1">
      <c r="A577" s="26" t="s">
        <v>1064</v>
      </c>
      <c r="B577" s="29" t="s">
        <v>33</v>
      </c>
      <c r="C577" s="29" t="s">
        <v>36</v>
      </c>
      <c r="D577" s="29" t="s">
        <v>105</v>
      </c>
      <c r="E577" s="29" t="s">
        <v>7</v>
      </c>
      <c r="F577" s="29" t="s">
        <v>749</v>
      </c>
      <c r="G577" s="29" t="s">
        <v>322</v>
      </c>
      <c r="H577" s="30">
        <v>-1</v>
      </c>
      <c r="I577" s="30">
        <v>0</v>
      </c>
      <c r="J577" s="31">
        <v>1</v>
      </c>
    </row>
    <row r="578" spans="1:10" ht="12.75" outlineLevel="1">
      <c r="A578" s="26" t="s">
        <v>1065</v>
      </c>
      <c r="B578" s="29" t="s">
        <v>33</v>
      </c>
      <c r="C578" s="29" t="s">
        <v>36</v>
      </c>
      <c r="D578" s="29" t="s">
        <v>115</v>
      </c>
      <c r="E578" s="29" t="s">
        <v>8</v>
      </c>
      <c r="F578" s="29" t="s">
        <v>116</v>
      </c>
      <c r="G578" s="29" t="s">
        <v>117</v>
      </c>
      <c r="H578" s="30">
        <v>7940.09</v>
      </c>
      <c r="I578" s="30">
        <v>2413.2</v>
      </c>
      <c r="J578" s="31">
        <v>-5526.89</v>
      </c>
    </row>
    <row r="579" spans="1:10" ht="12.75" outlineLevel="1">
      <c r="A579" s="26" t="s">
        <v>1068</v>
      </c>
      <c r="B579" s="29" t="s">
        <v>33</v>
      </c>
      <c r="C579" s="29" t="s">
        <v>36</v>
      </c>
      <c r="D579" s="29" t="s">
        <v>115</v>
      </c>
      <c r="E579" s="29" t="s">
        <v>8</v>
      </c>
      <c r="F579" s="29" t="s">
        <v>636</v>
      </c>
      <c r="G579" s="29" t="s">
        <v>637</v>
      </c>
      <c r="H579" s="30">
        <v>10983.25</v>
      </c>
      <c r="I579" s="30">
        <v>9567.9</v>
      </c>
      <c r="J579" s="31">
        <v>-1415.35</v>
      </c>
    </row>
    <row r="580" spans="1:10" ht="12.75" outlineLevel="1">
      <c r="A580" s="26" t="s">
        <v>1069</v>
      </c>
      <c r="B580" s="29" t="s">
        <v>33</v>
      </c>
      <c r="C580" s="29" t="s">
        <v>36</v>
      </c>
      <c r="D580" s="29" t="s">
        <v>115</v>
      </c>
      <c r="E580" s="29" t="s">
        <v>8</v>
      </c>
      <c r="F580" s="29" t="s">
        <v>1103</v>
      </c>
      <c r="G580" s="29" t="s">
        <v>1104</v>
      </c>
      <c r="H580" s="30">
        <v>36826.5</v>
      </c>
      <c r="I580" s="30">
        <v>37378.05</v>
      </c>
      <c r="J580" s="31">
        <v>551.55</v>
      </c>
    </row>
    <row r="581" spans="1:10" ht="12.75" outlineLevel="1">
      <c r="A581" s="26" t="s">
        <v>1070</v>
      </c>
      <c r="B581" s="29" t="s">
        <v>33</v>
      </c>
      <c r="C581" s="29" t="s">
        <v>36</v>
      </c>
      <c r="D581" s="29" t="s">
        <v>115</v>
      </c>
      <c r="E581" s="29" t="s">
        <v>8</v>
      </c>
      <c r="F581" s="29" t="s">
        <v>119</v>
      </c>
      <c r="G581" s="29" t="s">
        <v>120</v>
      </c>
      <c r="H581" s="30">
        <v>1498</v>
      </c>
      <c r="I581" s="30">
        <v>268.69</v>
      </c>
      <c r="J581" s="31">
        <v>-1229.31</v>
      </c>
    </row>
    <row r="582" spans="1:10" ht="12.75" outlineLevel="1">
      <c r="A582" s="26" t="s">
        <v>1071</v>
      </c>
      <c r="B582" s="29" t="s">
        <v>33</v>
      </c>
      <c r="C582" s="29" t="s">
        <v>36</v>
      </c>
      <c r="D582" s="29" t="s">
        <v>115</v>
      </c>
      <c r="E582" s="29" t="s">
        <v>8</v>
      </c>
      <c r="F582" s="29" t="s">
        <v>1107</v>
      </c>
      <c r="G582" s="29" t="s">
        <v>1108</v>
      </c>
      <c r="H582" s="30">
        <v>0</v>
      </c>
      <c r="I582" s="30">
        <v>5076.27</v>
      </c>
      <c r="J582" s="31">
        <v>5076.27</v>
      </c>
    </row>
    <row r="583" spans="1:10" ht="12.75" outlineLevel="1">
      <c r="A583" s="26" t="s">
        <v>1074</v>
      </c>
      <c r="B583" s="29" t="s">
        <v>33</v>
      </c>
      <c r="C583" s="29" t="s">
        <v>36</v>
      </c>
      <c r="D583" s="29" t="s">
        <v>115</v>
      </c>
      <c r="E583" s="29" t="s">
        <v>8</v>
      </c>
      <c r="F583" s="29" t="s">
        <v>122</v>
      </c>
      <c r="G583" s="29" t="s">
        <v>123</v>
      </c>
      <c r="H583" s="30">
        <v>108668.66</v>
      </c>
      <c r="I583" s="30">
        <v>79773.61</v>
      </c>
      <c r="J583" s="31">
        <v>-28895.05</v>
      </c>
    </row>
    <row r="584" spans="1:10" ht="12.75" outlineLevel="1">
      <c r="A584" s="26" t="s">
        <v>1077</v>
      </c>
      <c r="B584" s="29" t="s">
        <v>33</v>
      </c>
      <c r="C584" s="29" t="s">
        <v>36</v>
      </c>
      <c r="D584" s="29" t="s">
        <v>115</v>
      </c>
      <c r="E584" s="29" t="s">
        <v>8</v>
      </c>
      <c r="F584" s="29" t="s">
        <v>1111</v>
      </c>
      <c r="G584" s="29" t="s">
        <v>1112</v>
      </c>
      <c r="H584" s="30">
        <v>7422</v>
      </c>
      <c r="I584" s="30">
        <v>8851.93</v>
      </c>
      <c r="J584" s="31">
        <v>1429.93</v>
      </c>
    </row>
    <row r="585" spans="1:10" ht="12.75" outlineLevel="1">
      <c r="A585" s="26" t="s">
        <v>1080</v>
      </c>
      <c r="B585" s="29" t="s">
        <v>33</v>
      </c>
      <c r="C585" s="29" t="s">
        <v>36</v>
      </c>
      <c r="D585" s="29" t="s">
        <v>115</v>
      </c>
      <c r="E585" s="29" t="s">
        <v>8</v>
      </c>
      <c r="F585" s="29" t="s">
        <v>754</v>
      </c>
      <c r="G585" s="29" t="s">
        <v>755</v>
      </c>
      <c r="H585" s="30">
        <v>17127.65</v>
      </c>
      <c r="I585" s="30">
        <v>26260.95</v>
      </c>
      <c r="J585" s="31">
        <v>9133.3</v>
      </c>
    </row>
    <row r="586" spans="1:10" ht="12.75" outlineLevel="1">
      <c r="A586" s="26" t="s">
        <v>1081</v>
      </c>
      <c r="B586" s="29" t="s">
        <v>33</v>
      </c>
      <c r="C586" s="29" t="s">
        <v>36</v>
      </c>
      <c r="D586" s="29" t="s">
        <v>115</v>
      </c>
      <c r="E586" s="29" t="s">
        <v>8</v>
      </c>
      <c r="F586" s="29" t="s">
        <v>454</v>
      </c>
      <c r="G586" s="29" t="s">
        <v>455</v>
      </c>
      <c r="H586" s="30">
        <v>558.75</v>
      </c>
      <c r="I586" s="30">
        <v>124.15</v>
      </c>
      <c r="J586" s="31">
        <v>-434.6</v>
      </c>
    </row>
    <row r="587" spans="1:10" ht="12.75" outlineLevel="1">
      <c r="A587" s="26" t="s">
        <v>1084</v>
      </c>
      <c r="B587" s="29" t="s">
        <v>33</v>
      </c>
      <c r="C587" s="29" t="s">
        <v>36</v>
      </c>
      <c r="D587" s="29" t="s">
        <v>115</v>
      </c>
      <c r="E587" s="29" t="s">
        <v>8</v>
      </c>
      <c r="F587" s="29" t="s">
        <v>862</v>
      </c>
      <c r="G587" s="29" t="s">
        <v>863</v>
      </c>
      <c r="H587" s="30">
        <v>356.19</v>
      </c>
      <c r="I587" s="30">
        <v>910.21</v>
      </c>
      <c r="J587" s="31">
        <v>554.02</v>
      </c>
    </row>
    <row r="588" spans="1:10" ht="12.75" outlineLevel="1">
      <c r="A588" s="26" t="s">
        <v>1085</v>
      </c>
      <c r="B588" s="29" t="s">
        <v>33</v>
      </c>
      <c r="C588" s="29" t="s">
        <v>36</v>
      </c>
      <c r="D588" s="29" t="s">
        <v>115</v>
      </c>
      <c r="E588" s="29" t="s">
        <v>8</v>
      </c>
      <c r="F588" s="29" t="s">
        <v>1117</v>
      </c>
      <c r="G588" s="29" t="s">
        <v>1118</v>
      </c>
      <c r="H588" s="30">
        <v>0</v>
      </c>
      <c r="I588" s="30">
        <v>32.17</v>
      </c>
      <c r="J588" s="31">
        <v>32.17</v>
      </c>
    </row>
    <row r="589" spans="1:10" ht="12.75" outlineLevel="1">
      <c r="A589" s="26" t="s">
        <v>1088</v>
      </c>
      <c r="B589" s="29" t="s">
        <v>33</v>
      </c>
      <c r="C589" s="29" t="s">
        <v>36</v>
      </c>
      <c r="D589" s="29" t="s">
        <v>115</v>
      </c>
      <c r="E589" s="29" t="s">
        <v>8</v>
      </c>
      <c r="F589" s="29" t="s">
        <v>1120</v>
      </c>
      <c r="G589" s="29" t="s">
        <v>1121</v>
      </c>
      <c r="H589" s="30">
        <v>2977</v>
      </c>
      <c r="I589" s="30">
        <v>-22.33</v>
      </c>
      <c r="J589" s="31">
        <v>-2999.33</v>
      </c>
    </row>
    <row r="590" spans="1:10" ht="12.75" outlineLevel="1">
      <c r="A590" s="26" t="s">
        <v>1089</v>
      </c>
      <c r="B590" s="29" t="s">
        <v>33</v>
      </c>
      <c r="C590" s="29" t="s">
        <v>36</v>
      </c>
      <c r="D590" s="29" t="s">
        <v>115</v>
      </c>
      <c r="E590" s="29" t="s">
        <v>8</v>
      </c>
      <c r="F590" s="29" t="s">
        <v>1123</v>
      </c>
      <c r="G590" s="29" t="s">
        <v>1124</v>
      </c>
      <c r="H590" s="30">
        <v>73614</v>
      </c>
      <c r="I590" s="30">
        <v>72317.42</v>
      </c>
      <c r="J590" s="31">
        <v>-1296.58</v>
      </c>
    </row>
    <row r="591" spans="1:10" ht="12.75" outlineLevel="1">
      <c r="A591" s="26" t="s">
        <v>1090</v>
      </c>
      <c r="B591" s="29" t="s">
        <v>33</v>
      </c>
      <c r="C591" s="29" t="s">
        <v>36</v>
      </c>
      <c r="D591" s="29" t="s">
        <v>115</v>
      </c>
      <c r="E591" s="29" t="s">
        <v>8</v>
      </c>
      <c r="F591" s="29" t="s">
        <v>125</v>
      </c>
      <c r="G591" s="29" t="s">
        <v>126</v>
      </c>
      <c r="H591" s="30">
        <v>1024</v>
      </c>
      <c r="I591" s="30">
        <v>173.25</v>
      </c>
      <c r="J591" s="31">
        <v>-850.75</v>
      </c>
    </row>
    <row r="592" spans="1:10" ht="12.75" outlineLevel="1">
      <c r="A592" s="26" t="s">
        <v>1091</v>
      </c>
      <c r="B592" s="29" t="s">
        <v>33</v>
      </c>
      <c r="C592" s="29" t="s">
        <v>36</v>
      </c>
      <c r="D592" s="29" t="s">
        <v>115</v>
      </c>
      <c r="E592" s="29" t="s">
        <v>8</v>
      </c>
      <c r="F592" s="29" t="s">
        <v>461</v>
      </c>
      <c r="G592" s="29" t="s">
        <v>462</v>
      </c>
      <c r="H592" s="30">
        <v>735</v>
      </c>
      <c r="I592" s="30">
        <v>663.87</v>
      </c>
      <c r="J592" s="31">
        <v>-71.13</v>
      </c>
    </row>
    <row r="593" spans="1:10" ht="12.75" outlineLevel="1">
      <c r="A593" s="26" t="s">
        <v>1092</v>
      </c>
      <c r="B593" s="29" t="s">
        <v>33</v>
      </c>
      <c r="C593" s="29" t="s">
        <v>36</v>
      </c>
      <c r="D593" s="29" t="s">
        <v>115</v>
      </c>
      <c r="E593" s="29" t="s">
        <v>8</v>
      </c>
      <c r="F593" s="29" t="s">
        <v>128</v>
      </c>
      <c r="G593" s="29" t="s">
        <v>129</v>
      </c>
      <c r="H593" s="30">
        <v>0</v>
      </c>
      <c r="I593" s="30">
        <v>-3.6</v>
      </c>
      <c r="J593" s="31">
        <v>-3.6</v>
      </c>
    </row>
    <row r="594" spans="1:10" ht="12.75" outlineLevel="1">
      <c r="A594" s="26" t="s">
        <v>1093</v>
      </c>
      <c r="B594" s="29" t="s">
        <v>33</v>
      </c>
      <c r="C594" s="29" t="s">
        <v>36</v>
      </c>
      <c r="D594" s="29" t="s">
        <v>115</v>
      </c>
      <c r="E594" s="29" t="s">
        <v>8</v>
      </c>
      <c r="F594" s="29" t="s">
        <v>643</v>
      </c>
      <c r="G594" s="29" t="s">
        <v>644</v>
      </c>
      <c r="H594" s="30">
        <v>28607.7</v>
      </c>
      <c r="I594" s="30">
        <v>20115.51</v>
      </c>
      <c r="J594" s="31">
        <v>-8492.19</v>
      </c>
    </row>
    <row r="595" spans="1:10" ht="12.75" outlineLevel="1">
      <c r="A595" s="26" t="s">
        <v>1094</v>
      </c>
      <c r="B595" s="29" t="s">
        <v>33</v>
      </c>
      <c r="C595" s="29" t="s">
        <v>36</v>
      </c>
      <c r="D595" s="29" t="s">
        <v>115</v>
      </c>
      <c r="E595" s="29" t="s">
        <v>8</v>
      </c>
      <c r="F595" s="29" t="s">
        <v>465</v>
      </c>
      <c r="G595" s="29" t="s">
        <v>466</v>
      </c>
      <c r="H595" s="30">
        <v>875</v>
      </c>
      <c r="I595" s="30">
        <v>-2307.51</v>
      </c>
      <c r="J595" s="31">
        <v>-3182.51</v>
      </c>
    </row>
    <row r="596" spans="1:10" ht="12.75" outlineLevel="1">
      <c r="A596" s="26" t="s">
        <v>1095</v>
      </c>
      <c r="B596" s="29" t="s">
        <v>33</v>
      </c>
      <c r="C596" s="29" t="s">
        <v>36</v>
      </c>
      <c r="D596" s="29" t="s">
        <v>115</v>
      </c>
      <c r="E596" s="29" t="s">
        <v>8</v>
      </c>
      <c r="F596" s="29" t="s">
        <v>131</v>
      </c>
      <c r="G596" s="29" t="s">
        <v>132</v>
      </c>
      <c r="H596" s="30">
        <v>8289.25</v>
      </c>
      <c r="I596" s="30">
        <v>4633.54</v>
      </c>
      <c r="J596" s="31">
        <v>-3655.71</v>
      </c>
    </row>
    <row r="597" spans="1:10" ht="12.75" outlineLevel="1">
      <c r="A597" s="26" t="s">
        <v>1096</v>
      </c>
      <c r="B597" s="29" t="s">
        <v>33</v>
      </c>
      <c r="C597" s="29" t="s">
        <v>36</v>
      </c>
      <c r="D597" s="29" t="s">
        <v>115</v>
      </c>
      <c r="E597" s="29" t="s">
        <v>8</v>
      </c>
      <c r="F597" s="29" t="s">
        <v>134</v>
      </c>
      <c r="G597" s="29" t="s">
        <v>135</v>
      </c>
      <c r="H597" s="30">
        <v>1853</v>
      </c>
      <c r="I597" s="30">
        <v>126.09</v>
      </c>
      <c r="J597" s="31">
        <v>-1726.91</v>
      </c>
    </row>
    <row r="598" spans="1:10" ht="12.75" outlineLevel="1">
      <c r="A598" s="26" t="s">
        <v>1099</v>
      </c>
      <c r="B598" s="29" t="s">
        <v>33</v>
      </c>
      <c r="C598" s="29" t="s">
        <v>36</v>
      </c>
      <c r="D598" s="29" t="s">
        <v>115</v>
      </c>
      <c r="E598" s="29" t="s">
        <v>8</v>
      </c>
      <c r="F598" s="29" t="s">
        <v>137</v>
      </c>
      <c r="G598" s="29" t="s">
        <v>138</v>
      </c>
      <c r="H598" s="30">
        <v>0</v>
      </c>
      <c r="I598" s="30">
        <v>2250.98</v>
      </c>
      <c r="J598" s="31">
        <v>2250.98</v>
      </c>
    </row>
    <row r="599" spans="1:10" ht="12.75" outlineLevel="1">
      <c r="A599" s="26" t="s">
        <v>1100</v>
      </c>
      <c r="B599" s="29" t="s">
        <v>33</v>
      </c>
      <c r="C599" s="29" t="s">
        <v>36</v>
      </c>
      <c r="D599" s="29" t="s">
        <v>115</v>
      </c>
      <c r="E599" s="29" t="s">
        <v>8</v>
      </c>
      <c r="F599" s="29" t="s">
        <v>140</v>
      </c>
      <c r="G599" s="29" t="s">
        <v>141</v>
      </c>
      <c r="H599" s="30">
        <v>2802.5</v>
      </c>
      <c r="I599" s="30">
        <v>2804.6</v>
      </c>
      <c r="J599" s="31">
        <v>2.1</v>
      </c>
    </row>
    <row r="600" spans="1:10" ht="12.75" outlineLevel="1">
      <c r="A600" s="26" t="s">
        <v>1101</v>
      </c>
      <c r="B600" s="29" t="s">
        <v>33</v>
      </c>
      <c r="C600" s="29" t="s">
        <v>36</v>
      </c>
      <c r="D600" s="29" t="s">
        <v>115</v>
      </c>
      <c r="E600" s="29" t="s">
        <v>8</v>
      </c>
      <c r="F600" s="29" t="s">
        <v>143</v>
      </c>
      <c r="G600" s="29" t="s">
        <v>144</v>
      </c>
      <c r="H600" s="30">
        <v>1478</v>
      </c>
      <c r="I600" s="30">
        <v>1361.38</v>
      </c>
      <c r="J600" s="31">
        <v>-116.62</v>
      </c>
    </row>
    <row r="601" spans="1:10" ht="12.75" outlineLevel="1">
      <c r="A601" s="26" t="s">
        <v>1102</v>
      </c>
      <c r="B601" s="29" t="s">
        <v>33</v>
      </c>
      <c r="C601" s="29" t="s">
        <v>36</v>
      </c>
      <c r="D601" s="29" t="s">
        <v>115</v>
      </c>
      <c r="E601" s="29" t="s">
        <v>8</v>
      </c>
      <c r="F601" s="29" t="s">
        <v>146</v>
      </c>
      <c r="G601" s="29" t="s">
        <v>147</v>
      </c>
      <c r="H601" s="30">
        <v>125</v>
      </c>
      <c r="I601" s="30">
        <v>853.52</v>
      </c>
      <c r="J601" s="31">
        <v>728.52</v>
      </c>
    </row>
    <row r="602" spans="1:10" ht="12.75" outlineLevel="1">
      <c r="A602" s="26" t="s">
        <v>1105</v>
      </c>
      <c r="B602" s="29" t="s">
        <v>33</v>
      </c>
      <c r="C602" s="29" t="s">
        <v>36</v>
      </c>
      <c r="D602" s="29" t="s">
        <v>115</v>
      </c>
      <c r="E602" s="29" t="s">
        <v>8</v>
      </c>
      <c r="F602" s="29" t="s">
        <v>1137</v>
      </c>
      <c r="G602" s="29" t="s">
        <v>1138</v>
      </c>
      <c r="H602" s="30">
        <v>717499.5</v>
      </c>
      <c r="I602" s="30">
        <v>720336.97</v>
      </c>
      <c r="J602" s="31">
        <v>2837.47</v>
      </c>
    </row>
    <row r="603" spans="1:10" ht="12.75" outlineLevel="1">
      <c r="A603" s="26" t="s">
        <v>1106</v>
      </c>
      <c r="B603" s="29" t="s">
        <v>33</v>
      </c>
      <c r="C603" s="29" t="s">
        <v>36</v>
      </c>
      <c r="D603" s="29" t="s">
        <v>115</v>
      </c>
      <c r="E603" s="29" t="s">
        <v>8</v>
      </c>
      <c r="F603" s="29" t="s">
        <v>1140</v>
      </c>
      <c r="G603" s="29" t="s">
        <v>1141</v>
      </c>
      <c r="H603" s="30">
        <v>831.04</v>
      </c>
      <c r="I603" s="30">
        <v>1254.46</v>
      </c>
      <c r="J603" s="31">
        <v>423.42</v>
      </c>
    </row>
    <row r="604" spans="1:10" ht="12.75" outlineLevel="1">
      <c r="A604" s="26" t="s">
        <v>1109</v>
      </c>
      <c r="B604" s="29" t="s">
        <v>33</v>
      </c>
      <c r="C604" s="29" t="s">
        <v>36</v>
      </c>
      <c r="D604" s="29" t="s">
        <v>115</v>
      </c>
      <c r="E604" s="29" t="s">
        <v>8</v>
      </c>
      <c r="F604" s="29" t="s">
        <v>1143</v>
      </c>
      <c r="G604" s="29" t="s">
        <v>1144</v>
      </c>
      <c r="H604" s="30">
        <v>0</v>
      </c>
      <c r="I604" s="30">
        <v>395</v>
      </c>
      <c r="J604" s="31">
        <v>395</v>
      </c>
    </row>
    <row r="605" spans="1:10" ht="12.75" outlineLevel="1">
      <c r="A605" s="26" t="s">
        <v>1110</v>
      </c>
      <c r="B605" s="29" t="s">
        <v>33</v>
      </c>
      <c r="C605" s="29" t="s">
        <v>36</v>
      </c>
      <c r="D605" s="29" t="s">
        <v>115</v>
      </c>
      <c r="E605" s="29" t="s">
        <v>8</v>
      </c>
      <c r="F605" s="29" t="s">
        <v>149</v>
      </c>
      <c r="G605" s="29" t="s">
        <v>150</v>
      </c>
      <c r="H605" s="30">
        <v>102232.88</v>
      </c>
      <c r="I605" s="30">
        <v>204690.03</v>
      </c>
      <c r="J605" s="31">
        <v>102457.15</v>
      </c>
    </row>
    <row r="606" spans="1:10" ht="12.75" outlineLevel="1">
      <c r="A606" s="26" t="s">
        <v>1113</v>
      </c>
      <c r="B606" s="29" t="s">
        <v>33</v>
      </c>
      <c r="C606" s="29" t="s">
        <v>36</v>
      </c>
      <c r="D606" s="29" t="s">
        <v>115</v>
      </c>
      <c r="E606" s="29" t="s">
        <v>8</v>
      </c>
      <c r="F606" s="29" t="s">
        <v>290</v>
      </c>
      <c r="G606" s="29" t="s">
        <v>291</v>
      </c>
      <c r="H606" s="30">
        <v>5398.25</v>
      </c>
      <c r="I606" s="30">
        <v>2450</v>
      </c>
      <c r="J606" s="31">
        <v>-2948.25</v>
      </c>
    </row>
    <row r="607" spans="1:10" ht="12.75" outlineLevel="1">
      <c r="A607" s="26" t="s">
        <v>1114</v>
      </c>
      <c r="B607" s="29" t="s">
        <v>33</v>
      </c>
      <c r="C607" s="29" t="s">
        <v>36</v>
      </c>
      <c r="D607" s="29" t="s">
        <v>115</v>
      </c>
      <c r="E607" s="29" t="s">
        <v>8</v>
      </c>
      <c r="F607" s="29" t="s">
        <v>296</v>
      </c>
      <c r="G607" s="29" t="s">
        <v>297</v>
      </c>
      <c r="H607" s="30">
        <v>0</v>
      </c>
      <c r="I607" s="30">
        <v>300</v>
      </c>
      <c r="J607" s="31">
        <v>300</v>
      </c>
    </row>
    <row r="608" spans="1:10" ht="12.75" outlineLevel="1">
      <c r="A608" s="26" t="s">
        <v>1115</v>
      </c>
      <c r="B608" s="29" t="s">
        <v>33</v>
      </c>
      <c r="C608" s="29" t="s">
        <v>36</v>
      </c>
      <c r="D608" s="29" t="s">
        <v>115</v>
      </c>
      <c r="E608" s="29" t="s">
        <v>8</v>
      </c>
      <c r="F608" s="29" t="s">
        <v>656</v>
      </c>
      <c r="G608" s="29" t="s">
        <v>657</v>
      </c>
      <c r="H608" s="30">
        <v>15062</v>
      </c>
      <c r="I608" s="30">
        <v>11587.28</v>
      </c>
      <c r="J608" s="31">
        <v>-3474.72</v>
      </c>
    </row>
    <row r="609" spans="1:10" ht="12.75" outlineLevel="1">
      <c r="A609" s="26" t="s">
        <v>1116</v>
      </c>
      <c r="B609" s="29" t="s">
        <v>33</v>
      </c>
      <c r="C609" s="29" t="s">
        <v>36</v>
      </c>
      <c r="D609" s="29" t="s">
        <v>115</v>
      </c>
      <c r="E609" s="29" t="s">
        <v>8</v>
      </c>
      <c r="F609" s="29" t="s">
        <v>881</v>
      </c>
      <c r="G609" s="29" t="s">
        <v>882</v>
      </c>
      <c r="H609" s="30">
        <v>3269.65</v>
      </c>
      <c r="I609" s="30">
        <v>2327.76</v>
      </c>
      <c r="J609" s="31">
        <v>-941.89</v>
      </c>
    </row>
    <row r="610" spans="1:10" ht="12.75" outlineLevel="1">
      <c r="A610" s="26" t="s">
        <v>1119</v>
      </c>
      <c r="B610" s="29" t="s">
        <v>33</v>
      </c>
      <c r="C610" s="29" t="s">
        <v>36</v>
      </c>
      <c r="D610" s="29" t="s">
        <v>115</v>
      </c>
      <c r="E610" s="29" t="s">
        <v>8</v>
      </c>
      <c r="F610" s="29" t="s">
        <v>1151</v>
      </c>
      <c r="G610" s="29" t="s">
        <v>1152</v>
      </c>
      <c r="H610" s="30">
        <v>196726.25</v>
      </c>
      <c r="I610" s="30">
        <v>181541.98</v>
      </c>
      <c r="J610" s="31">
        <v>-15184.27</v>
      </c>
    </row>
    <row r="611" spans="1:10" ht="12.75" outlineLevel="1">
      <c r="A611" s="26" t="s">
        <v>1122</v>
      </c>
      <c r="B611" s="29" t="s">
        <v>33</v>
      </c>
      <c r="C611" s="29" t="s">
        <v>36</v>
      </c>
      <c r="D611" s="29" t="s">
        <v>115</v>
      </c>
      <c r="E611" s="29" t="s">
        <v>8</v>
      </c>
      <c r="F611" s="29" t="s">
        <v>152</v>
      </c>
      <c r="G611" s="29" t="s">
        <v>153</v>
      </c>
      <c r="H611" s="30">
        <v>11.5</v>
      </c>
      <c r="I611" s="30">
        <v>270</v>
      </c>
      <c r="J611" s="31">
        <v>258.5</v>
      </c>
    </row>
    <row r="612" spans="1:10" ht="12.75" outlineLevel="1">
      <c r="A612" s="26" t="s">
        <v>1125</v>
      </c>
      <c r="B612" s="29" t="s">
        <v>33</v>
      </c>
      <c r="C612" s="29" t="s">
        <v>36</v>
      </c>
      <c r="D612" s="29" t="s">
        <v>115</v>
      </c>
      <c r="E612" s="29" t="s">
        <v>8</v>
      </c>
      <c r="F612" s="29" t="s">
        <v>497</v>
      </c>
      <c r="G612" s="29" t="s">
        <v>498</v>
      </c>
      <c r="H612" s="30">
        <v>637.5</v>
      </c>
      <c r="I612" s="30">
        <v>0</v>
      </c>
      <c r="J612" s="31">
        <v>-637.5</v>
      </c>
    </row>
    <row r="613" spans="1:10" ht="12.75" outlineLevel="1">
      <c r="A613" s="26" t="s">
        <v>1126</v>
      </c>
      <c r="B613" s="29" t="s">
        <v>33</v>
      </c>
      <c r="C613" s="29" t="s">
        <v>36</v>
      </c>
      <c r="D613" s="29" t="s">
        <v>115</v>
      </c>
      <c r="E613" s="29" t="s">
        <v>8</v>
      </c>
      <c r="F613" s="29" t="s">
        <v>300</v>
      </c>
      <c r="G613" s="29" t="s">
        <v>301</v>
      </c>
      <c r="H613" s="30">
        <v>3600</v>
      </c>
      <c r="I613" s="30">
        <v>9936.62</v>
      </c>
      <c r="J613" s="31">
        <v>6336.62</v>
      </c>
    </row>
    <row r="614" spans="1:10" ht="12.75" outlineLevel="1">
      <c r="A614" s="26" t="s">
        <v>1127</v>
      </c>
      <c r="B614" s="29" t="s">
        <v>33</v>
      </c>
      <c r="C614" s="29" t="s">
        <v>36</v>
      </c>
      <c r="D614" s="29" t="s">
        <v>115</v>
      </c>
      <c r="E614" s="29" t="s">
        <v>8</v>
      </c>
      <c r="F614" s="29" t="s">
        <v>158</v>
      </c>
      <c r="G614" s="29" t="s">
        <v>159</v>
      </c>
      <c r="H614" s="30">
        <v>0</v>
      </c>
      <c r="I614" s="30">
        <v>1621.7</v>
      </c>
      <c r="J614" s="31">
        <v>1621.7</v>
      </c>
    </row>
    <row r="615" spans="1:10" ht="12.75" outlineLevel="1">
      <c r="A615" s="26" t="s">
        <v>1128</v>
      </c>
      <c r="B615" s="29" t="s">
        <v>33</v>
      </c>
      <c r="C615" s="29" t="s">
        <v>36</v>
      </c>
      <c r="D615" s="29" t="s">
        <v>115</v>
      </c>
      <c r="E615" s="29" t="s">
        <v>8</v>
      </c>
      <c r="F615" s="29" t="s">
        <v>161</v>
      </c>
      <c r="G615" s="29" t="s">
        <v>162</v>
      </c>
      <c r="H615" s="30">
        <v>6846.25</v>
      </c>
      <c r="I615" s="30">
        <v>5874.85</v>
      </c>
      <c r="J615" s="31">
        <v>-971.4</v>
      </c>
    </row>
    <row r="616" spans="1:10" ht="12.75" outlineLevel="1">
      <c r="A616" s="26" t="s">
        <v>1129</v>
      </c>
      <c r="B616" s="29" t="s">
        <v>33</v>
      </c>
      <c r="C616" s="29" t="s">
        <v>36</v>
      </c>
      <c r="D616" s="29" t="s">
        <v>115</v>
      </c>
      <c r="E616" s="29" t="s">
        <v>8</v>
      </c>
      <c r="F616" s="29" t="s">
        <v>504</v>
      </c>
      <c r="G616" s="29" t="s">
        <v>505</v>
      </c>
      <c r="H616" s="30">
        <v>45</v>
      </c>
      <c r="I616" s="30">
        <v>0</v>
      </c>
      <c r="J616" s="31">
        <v>-45</v>
      </c>
    </row>
    <row r="617" spans="1:10" ht="12.75" outlineLevel="1">
      <c r="A617" s="26" t="s">
        <v>1130</v>
      </c>
      <c r="B617" s="29" t="s">
        <v>33</v>
      </c>
      <c r="C617" s="29" t="s">
        <v>36</v>
      </c>
      <c r="D617" s="29" t="s">
        <v>115</v>
      </c>
      <c r="E617" s="29" t="s">
        <v>8</v>
      </c>
      <c r="F617" s="29" t="s">
        <v>164</v>
      </c>
      <c r="G617" s="29" t="s">
        <v>165</v>
      </c>
      <c r="H617" s="30">
        <v>26132.5</v>
      </c>
      <c r="I617" s="30">
        <v>40074.48</v>
      </c>
      <c r="J617" s="31">
        <v>13941.98</v>
      </c>
    </row>
    <row r="618" spans="1:10" ht="12.75" outlineLevel="1">
      <c r="A618" s="26" t="s">
        <v>1131</v>
      </c>
      <c r="B618" s="29" t="s">
        <v>33</v>
      </c>
      <c r="C618" s="29" t="s">
        <v>36</v>
      </c>
      <c r="D618" s="29" t="s">
        <v>115</v>
      </c>
      <c r="E618" s="29" t="s">
        <v>8</v>
      </c>
      <c r="F618" s="29" t="s">
        <v>508</v>
      </c>
      <c r="G618" s="29" t="s">
        <v>509</v>
      </c>
      <c r="H618" s="30">
        <v>1278.5</v>
      </c>
      <c r="I618" s="30">
        <v>0</v>
      </c>
      <c r="J618" s="31">
        <v>-1278.5</v>
      </c>
    </row>
    <row r="619" spans="1:10" ht="12.75" outlineLevel="1">
      <c r="A619" s="26" t="s">
        <v>1132</v>
      </c>
      <c r="B619" s="29" t="s">
        <v>33</v>
      </c>
      <c r="C619" s="29" t="s">
        <v>36</v>
      </c>
      <c r="D619" s="29" t="s">
        <v>115</v>
      </c>
      <c r="E619" s="29" t="s">
        <v>8</v>
      </c>
      <c r="F619" s="29" t="s">
        <v>1162</v>
      </c>
      <c r="G619" s="29" t="s">
        <v>1163</v>
      </c>
      <c r="H619" s="30">
        <v>29585.5</v>
      </c>
      <c r="I619" s="30">
        <v>29585.48</v>
      </c>
      <c r="J619" s="31">
        <v>-0.02</v>
      </c>
    </row>
    <row r="620" spans="1:10" ht="12.75" outlineLevel="1">
      <c r="A620" s="26" t="s">
        <v>1133</v>
      </c>
      <c r="B620" s="29" t="s">
        <v>33</v>
      </c>
      <c r="C620" s="29" t="s">
        <v>36</v>
      </c>
      <c r="D620" s="29" t="s">
        <v>115</v>
      </c>
      <c r="E620" s="29" t="s">
        <v>8</v>
      </c>
      <c r="F620" s="29" t="s">
        <v>170</v>
      </c>
      <c r="G620" s="29" t="s">
        <v>171</v>
      </c>
      <c r="H620" s="30">
        <v>12500</v>
      </c>
      <c r="I620" s="30">
        <v>10920.04</v>
      </c>
      <c r="J620" s="31">
        <v>-1579.96</v>
      </c>
    </row>
    <row r="621" spans="1:10" ht="12.75" outlineLevel="1">
      <c r="A621" s="26" t="s">
        <v>1134</v>
      </c>
      <c r="B621" s="29" t="s">
        <v>33</v>
      </c>
      <c r="C621" s="29" t="s">
        <v>36</v>
      </c>
      <c r="D621" s="29" t="s">
        <v>115</v>
      </c>
      <c r="E621" s="29" t="s">
        <v>8</v>
      </c>
      <c r="F621" s="29" t="s">
        <v>1167</v>
      </c>
      <c r="G621" s="29" t="s">
        <v>1168</v>
      </c>
      <c r="H621" s="30">
        <v>3500</v>
      </c>
      <c r="I621" s="30">
        <v>153.45</v>
      </c>
      <c r="J621" s="31">
        <v>-3346.55</v>
      </c>
    </row>
    <row r="622" spans="1:10" ht="12.75" outlineLevel="1">
      <c r="A622" s="26" t="s">
        <v>1135</v>
      </c>
      <c r="B622" s="29" t="s">
        <v>33</v>
      </c>
      <c r="C622" s="29" t="s">
        <v>36</v>
      </c>
      <c r="D622" s="29" t="s">
        <v>115</v>
      </c>
      <c r="E622" s="29" t="s">
        <v>8</v>
      </c>
      <c r="F622" s="29" t="s">
        <v>1170</v>
      </c>
      <c r="G622" s="29" t="s">
        <v>1171</v>
      </c>
      <c r="H622" s="30">
        <v>0</v>
      </c>
      <c r="I622" s="30">
        <v>-15.92</v>
      </c>
      <c r="J622" s="31">
        <v>-15.92</v>
      </c>
    </row>
    <row r="623" spans="1:10" ht="12.75" outlineLevel="1">
      <c r="A623" s="26" t="s">
        <v>1136</v>
      </c>
      <c r="B623" s="29" t="s">
        <v>33</v>
      </c>
      <c r="C623" s="29" t="s">
        <v>36</v>
      </c>
      <c r="D623" s="29" t="s">
        <v>115</v>
      </c>
      <c r="E623" s="29" t="s">
        <v>8</v>
      </c>
      <c r="F623" s="29" t="s">
        <v>1173</v>
      </c>
      <c r="G623" s="29" t="s">
        <v>1174</v>
      </c>
      <c r="H623" s="30">
        <v>75</v>
      </c>
      <c r="I623" s="30">
        <v>0</v>
      </c>
      <c r="J623" s="31">
        <v>-75</v>
      </c>
    </row>
    <row r="624" spans="1:10" ht="12.75" outlineLevel="1">
      <c r="A624" s="26" t="s">
        <v>1139</v>
      </c>
      <c r="B624" s="29" t="s">
        <v>33</v>
      </c>
      <c r="C624" s="29" t="s">
        <v>36</v>
      </c>
      <c r="D624" s="29" t="s">
        <v>115</v>
      </c>
      <c r="E624" s="29" t="s">
        <v>8</v>
      </c>
      <c r="F624" s="29" t="s">
        <v>176</v>
      </c>
      <c r="G624" s="29" t="s">
        <v>177</v>
      </c>
      <c r="H624" s="30">
        <v>1118.5</v>
      </c>
      <c r="I624" s="30">
        <v>44.44</v>
      </c>
      <c r="J624" s="31">
        <v>-1074.06</v>
      </c>
    </row>
    <row r="625" spans="1:10" ht="12.75" outlineLevel="1">
      <c r="A625" s="26" t="s">
        <v>1142</v>
      </c>
      <c r="B625" s="29" t="s">
        <v>33</v>
      </c>
      <c r="C625" s="29" t="s">
        <v>36</v>
      </c>
      <c r="D625" s="29" t="s">
        <v>115</v>
      </c>
      <c r="E625" s="29" t="s">
        <v>8</v>
      </c>
      <c r="F625" s="29" t="s">
        <v>179</v>
      </c>
      <c r="G625" s="29" t="s">
        <v>180</v>
      </c>
      <c r="H625" s="30">
        <v>1291.5</v>
      </c>
      <c r="I625" s="30">
        <v>0</v>
      </c>
      <c r="J625" s="31">
        <v>-1291.5</v>
      </c>
    </row>
    <row r="626" spans="1:10" ht="12.75" outlineLevel="1">
      <c r="A626" s="26" t="s">
        <v>1145</v>
      </c>
      <c r="B626" s="29" t="s">
        <v>33</v>
      </c>
      <c r="C626" s="29" t="s">
        <v>36</v>
      </c>
      <c r="D626" s="29" t="s">
        <v>115</v>
      </c>
      <c r="E626" s="29" t="s">
        <v>8</v>
      </c>
      <c r="F626" s="29" t="s">
        <v>1179</v>
      </c>
      <c r="G626" s="29" t="s">
        <v>1180</v>
      </c>
      <c r="H626" s="30">
        <v>10820.75</v>
      </c>
      <c r="I626" s="30">
        <v>7185.77</v>
      </c>
      <c r="J626" s="31">
        <v>-3634.98</v>
      </c>
    </row>
    <row r="627" spans="1:10" ht="12.75" outlineLevel="1">
      <c r="A627" s="26" t="s">
        <v>1146</v>
      </c>
      <c r="B627" s="29" t="s">
        <v>33</v>
      </c>
      <c r="C627" s="29" t="s">
        <v>36</v>
      </c>
      <c r="D627" s="29" t="s">
        <v>115</v>
      </c>
      <c r="E627" s="29" t="s">
        <v>8</v>
      </c>
      <c r="F627" s="29" t="s">
        <v>182</v>
      </c>
      <c r="G627" s="29" t="s">
        <v>183</v>
      </c>
      <c r="H627" s="30">
        <v>50</v>
      </c>
      <c r="I627" s="30">
        <v>0</v>
      </c>
      <c r="J627" s="31">
        <v>-50</v>
      </c>
    </row>
    <row r="628" spans="1:10" ht="12.75" outlineLevel="1">
      <c r="A628" s="26" t="s">
        <v>1147</v>
      </c>
      <c r="B628" s="29" t="s">
        <v>33</v>
      </c>
      <c r="C628" s="29" t="s">
        <v>36</v>
      </c>
      <c r="D628" s="29" t="s">
        <v>115</v>
      </c>
      <c r="E628" s="29" t="s">
        <v>8</v>
      </c>
      <c r="F628" s="29" t="s">
        <v>185</v>
      </c>
      <c r="G628" s="29" t="s">
        <v>186</v>
      </c>
      <c r="H628" s="30">
        <v>1250</v>
      </c>
      <c r="I628" s="30">
        <v>0</v>
      </c>
      <c r="J628" s="31">
        <v>-1250</v>
      </c>
    </row>
    <row r="629" spans="1:10" ht="12.75" outlineLevel="1">
      <c r="A629" s="26" t="s">
        <v>1148</v>
      </c>
      <c r="B629" s="29" t="s">
        <v>33</v>
      </c>
      <c r="C629" s="29" t="s">
        <v>36</v>
      </c>
      <c r="D629" s="29" t="s">
        <v>115</v>
      </c>
      <c r="E629" s="29" t="s">
        <v>8</v>
      </c>
      <c r="F629" s="29" t="s">
        <v>188</v>
      </c>
      <c r="G629" s="29" t="s">
        <v>189</v>
      </c>
      <c r="H629" s="30">
        <v>9202.77</v>
      </c>
      <c r="I629" s="30">
        <v>4195.31</v>
      </c>
      <c r="J629" s="31">
        <v>-5007.46</v>
      </c>
    </row>
    <row r="630" spans="1:10" ht="12.75" outlineLevel="1">
      <c r="A630" s="26" t="s">
        <v>1149</v>
      </c>
      <c r="B630" s="29" t="s">
        <v>33</v>
      </c>
      <c r="C630" s="29" t="s">
        <v>36</v>
      </c>
      <c r="D630" s="29" t="s">
        <v>115</v>
      </c>
      <c r="E630" s="29" t="s">
        <v>8</v>
      </c>
      <c r="F630" s="29" t="s">
        <v>781</v>
      </c>
      <c r="G630" s="29" t="s">
        <v>782</v>
      </c>
      <c r="H630" s="30">
        <v>10203.25</v>
      </c>
      <c r="I630" s="30">
        <v>10203.25</v>
      </c>
      <c r="J630" s="31">
        <v>0</v>
      </c>
    </row>
    <row r="631" spans="1:10" ht="12.75" outlineLevel="1">
      <c r="A631" s="26" t="s">
        <v>1150</v>
      </c>
      <c r="B631" s="29" t="s">
        <v>33</v>
      </c>
      <c r="C631" s="29" t="s">
        <v>36</v>
      </c>
      <c r="D631" s="29" t="s">
        <v>115</v>
      </c>
      <c r="E631" s="29" t="s">
        <v>8</v>
      </c>
      <c r="F631" s="29" t="s">
        <v>191</v>
      </c>
      <c r="G631" s="29" t="s">
        <v>192</v>
      </c>
      <c r="H631" s="30">
        <v>750</v>
      </c>
      <c r="I631" s="30">
        <v>961.75</v>
      </c>
      <c r="J631" s="31">
        <v>211.75</v>
      </c>
    </row>
    <row r="632" spans="1:10" ht="12.75" outlineLevel="1">
      <c r="A632" s="26" t="s">
        <v>1153</v>
      </c>
      <c r="B632" s="29" t="s">
        <v>33</v>
      </c>
      <c r="C632" s="29" t="s">
        <v>36</v>
      </c>
      <c r="D632" s="29" t="s">
        <v>115</v>
      </c>
      <c r="E632" s="29" t="s">
        <v>8</v>
      </c>
      <c r="F632" s="29" t="s">
        <v>316</v>
      </c>
      <c r="G632" s="29" t="s">
        <v>317</v>
      </c>
      <c r="H632" s="30">
        <v>250</v>
      </c>
      <c r="I632" s="30">
        <v>0</v>
      </c>
      <c r="J632" s="31">
        <v>-250</v>
      </c>
    </row>
    <row r="633" spans="1:10" ht="12.75" outlineLevel="1">
      <c r="A633" s="26" t="s">
        <v>1154</v>
      </c>
      <c r="B633" s="29" t="s">
        <v>33</v>
      </c>
      <c r="C633" s="29" t="s">
        <v>36</v>
      </c>
      <c r="D633" s="29" t="s">
        <v>115</v>
      </c>
      <c r="E633" s="29" t="s">
        <v>8</v>
      </c>
      <c r="F633" s="29" t="s">
        <v>194</v>
      </c>
      <c r="G633" s="29" t="s">
        <v>195</v>
      </c>
      <c r="H633" s="30">
        <v>5000</v>
      </c>
      <c r="I633" s="30">
        <v>6153.11</v>
      </c>
      <c r="J633" s="31">
        <v>1153.11</v>
      </c>
    </row>
    <row r="634" spans="1:10" ht="12.75" outlineLevel="1">
      <c r="A634" s="26" t="s">
        <v>1155</v>
      </c>
      <c r="B634" s="29" t="s">
        <v>33</v>
      </c>
      <c r="C634" s="29" t="s">
        <v>36</v>
      </c>
      <c r="D634" s="29" t="s">
        <v>115</v>
      </c>
      <c r="E634" s="29" t="s">
        <v>8</v>
      </c>
      <c r="F634" s="29" t="s">
        <v>669</v>
      </c>
      <c r="G634" s="29" t="s">
        <v>670</v>
      </c>
      <c r="H634" s="30">
        <v>4773.25</v>
      </c>
      <c r="I634" s="30">
        <v>-1671.53</v>
      </c>
      <c r="J634" s="31">
        <v>-6444.78</v>
      </c>
    </row>
    <row r="635" spans="1:10" ht="12.75" outlineLevel="1">
      <c r="A635" s="26" t="s">
        <v>1156</v>
      </c>
      <c r="B635" s="29" t="s">
        <v>33</v>
      </c>
      <c r="C635" s="29" t="s">
        <v>36</v>
      </c>
      <c r="D635" s="29" t="s">
        <v>115</v>
      </c>
      <c r="E635" s="29" t="s">
        <v>8</v>
      </c>
      <c r="F635" s="29" t="s">
        <v>197</v>
      </c>
      <c r="G635" s="29" t="s">
        <v>198</v>
      </c>
      <c r="H635" s="30">
        <v>99.5</v>
      </c>
      <c r="I635" s="30">
        <v>0</v>
      </c>
      <c r="J635" s="31">
        <v>-99.5</v>
      </c>
    </row>
    <row r="636" spans="1:10" ht="12.75" outlineLevel="1">
      <c r="A636" s="26" t="s">
        <v>1157</v>
      </c>
      <c r="B636" s="29" t="s">
        <v>33</v>
      </c>
      <c r="C636" s="29" t="s">
        <v>36</v>
      </c>
      <c r="D636" s="29" t="s">
        <v>673</v>
      </c>
      <c r="E636" s="29" t="s">
        <v>1875</v>
      </c>
      <c r="F636" s="29" t="s">
        <v>1191</v>
      </c>
      <c r="G636" s="29" t="s">
        <v>1192</v>
      </c>
      <c r="H636" s="30">
        <v>13400.5</v>
      </c>
      <c r="I636" s="30">
        <v>13400.31</v>
      </c>
      <c r="J636" s="31">
        <v>-0.19</v>
      </c>
    </row>
    <row r="637" spans="1:10" ht="12.75" outlineLevel="1">
      <c r="A637" s="26" t="s">
        <v>1158</v>
      </c>
      <c r="B637" s="29" t="s">
        <v>33</v>
      </c>
      <c r="C637" s="29" t="s">
        <v>36</v>
      </c>
      <c r="D637" s="29" t="s">
        <v>677</v>
      </c>
      <c r="E637" s="29" t="s">
        <v>1876</v>
      </c>
      <c r="F637" s="29" t="s">
        <v>678</v>
      </c>
      <c r="G637" s="29" t="s">
        <v>679</v>
      </c>
      <c r="H637" s="30">
        <v>-0.75</v>
      </c>
      <c r="I637" s="30">
        <v>0</v>
      </c>
      <c r="J637" s="31">
        <v>0.75</v>
      </c>
    </row>
    <row r="638" spans="1:10" ht="12.75" outlineLevel="1">
      <c r="A638" s="26" t="s">
        <v>1159</v>
      </c>
      <c r="B638" s="29" t="s">
        <v>33</v>
      </c>
      <c r="C638" s="29" t="s">
        <v>36</v>
      </c>
      <c r="D638" s="29" t="s">
        <v>787</v>
      </c>
      <c r="E638" s="29" t="s">
        <v>1877</v>
      </c>
      <c r="F638" s="29" t="s">
        <v>1195</v>
      </c>
      <c r="G638" s="29" t="s">
        <v>1196</v>
      </c>
      <c r="H638" s="30">
        <v>-0.25</v>
      </c>
      <c r="I638" s="30">
        <v>0</v>
      </c>
      <c r="J638" s="31">
        <v>0.25</v>
      </c>
    </row>
    <row r="639" spans="1:10" ht="12.75" outlineLevel="1">
      <c r="A639" s="26" t="s">
        <v>1160</v>
      </c>
      <c r="B639" s="29" t="s">
        <v>33</v>
      </c>
      <c r="C639" s="29" t="s">
        <v>36</v>
      </c>
      <c r="D639" s="29" t="s">
        <v>787</v>
      </c>
      <c r="E639" s="29" t="s">
        <v>1877</v>
      </c>
      <c r="F639" s="29" t="s">
        <v>1198</v>
      </c>
      <c r="G639" s="29" t="s">
        <v>1199</v>
      </c>
      <c r="H639" s="30">
        <v>0.75</v>
      </c>
      <c r="I639" s="30">
        <v>0</v>
      </c>
      <c r="J639" s="31">
        <v>-0.75</v>
      </c>
    </row>
    <row r="640" spans="1:10" ht="12.75" outlineLevel="1">
      <c r="A640" s="26" t="s">
        <v>1161</v>
      </c>
      <c r="B640" s="29" t="s">
        <v>33</v>
      </c>
      <c r="C640" s="29" t="s">
        <v>36</v>
      </c>
      <c r="D640" s="29" t="s">
        <v>200</v>
      </c>
      <c r="E640" s="29" t="s">
        <v>9</v>
      </c>
      <c r="F640" s="29" t="s">
        <v>201</v>
      </c>
      <c r="G640" s="29" t="s">
        <v>202</v>
      </c>
      <c r="H640" s="30">
        <v>-375</v>
      </c>
      <c r="I640" s="30">
        <v>-411.72</v>
      </c>
      <c r="J640" s="31">
        <v>-36.72</v>
      </c>
    </row>
    <row r="641" spans="1:10" ht="12.75" outlineLevel="1">
      <c r="A641" s="26" t="s">
        <v>1164</v>
      </c>
      <c r="B641" s="29" t="s">
        <v>33</v>
      </c>
      <c r="C641" s="29" t="s">
        <v>36</v>
      </c>
      <c r="D641" s="29" t="s">
        <v>200</v>
      </c>
      <c r="E641" s="29" t="s">
        <v>9</v>
      </c>
      <c r="F641" s="29" t="s">
        <v>1202</v>
      </c>
      <c r="G641" s="29" t="s">
        <v>1203</v>
      </c>
      <c r="H641" s="30">
        <v>0</v>
      </c>
      <c r="I641" s="30">
        <v>-3.7</v>
      </c>
      <c r="J641" s="31">
        <v>-3.7</v>
      </c>
    </row>
    <row r="642" spans="1:10" ht="12.75" outlineLevel="1">
      <c r="A642" s="26" t="s">
        <v>1165</v>
      </c>
      <c r="B642" s="29" t="s">
        <v>33</v>
      </c>
      <c r="C642" s="29" t="s">
        <v>36</v>
      </c>
      <c r="D642" s="29" t="s">
        <v>200</v>
      </c>
      <c r="E642" s="29" t="s">
        <v>9</v>
      </c>
      <c r="F642" s="29" t="s">
        <v>906</v>
      </c>
      <c r="G642" s="29" t="s">
        <v>907</v>
      </c>
      <c r="H642" s="30">
        <v>-225749</v>
      </c>
      <c r="I642" s="30">
        <v>-188991.03</v>
      </c>
      <c r="J642" s="31">
        <v>36757.97</v>
      </c>
    </row>
    <row r="643" spans="1:10" ht="12.75" outlineLevel="1">
      <c r="A643" s="26" t="s">
        <v>1166</v>
      </c>
      <c r="B643" s="29" t="s">
        <v>33</v>
      </c>
      <c r="C643" s="29" t="s">
        <v>36</v>
      </c>
      <c r="D643" s="29" t="s">
        <v>200</v>
      </c>
      <c r="E643" s="29" t="s">
        <v>9</v>
      </c>
      <c r="F643" s="29" t="s">
        <v>1206</v>
      </c>
      <c r="G643" s="29" t="s">
        <v>1207</v>
      </c>
      <c r="H643" s="30">
        <v>-7500</v>
      </c>
      <c r="I643" s="30">
        <v>0</v>
      </c>
      <c r="J643" s="31">
        <v>7500</v>
      </c>
    </row>
    <row r="644" spans="1:10" ht="12.75" outlineLevel="1">
      <c r="A644" s="26" t="s">
        <v>1169</v>
      </c>
      <c r="B644" s="29" t="s">
        <v>33</v>
      </c>
      <c r="C644" s="29" t="s">
        <v>36</v>
      </c>
      <c r="D644" s="29" t="s">
        <v>200</v>
      </c>
      <c r="E644" s="29" t="s">
        <v>9</v>
      </c>
      <c r="F644" s="29" t="s">
        <v>1209</v>
      </c>
      <c r="G644" s="29" t="s">
        <v>1210</v>
      </c>
      <c r="H644" s="30">
        <v>-3015</v>
      </c>
      <c r="I644" s="30">
        <v>-62285.32</v>
      </c>
      <c r="J644" s="31">
        <v>-59270.32</v>
      </c>
    </row>
    <row r="645" spans="1:10" ht="12.75" outlineLevel="1">
      <c r="A645" s="26" t="s">
        <v>1172</v>
      </c>
      <c r="B645" s="29" t="s">
        <v>33</v>
      </c>
      <c r="C645" s="29" t="s">
        <v>36</v>
      </c>
      <c r="D645" s="29" t="s">
        <v>200</v>
      </c>
      <c r="E645" s="29" t="s">
        <v>9</v>
      </c>
      <c r="F645" s="29" t="s">
        <v>915</v>
      </c>
      <c r="G645" s="29" t="s">
        <v>916</v>
      </c>
      <c r="H645" s="30">
        <v>-6500</v>
      </c>
      <c r="I645" s="30">
        <v>-3268.39</v>
      </c>
      <c r="J645" s="31">
        <v>3231.61</v>
      </c>
    </row>
    <row r="646" spans="1:10" ht="12.75" outlineLevel="1">
      <c r="A646" s="26" t="s">
        <v>1175</v>
      </c>
      <c r="B646" s="29" t="s">
        <v>33</v>
      </c>
      <c r="C646" s="29" t="s">
        <v>36</v>
      </c>
      <c r="D646" s="29" t="s">
        <v>200</v>
      </c>
      <c r="E646" s="29" t="s">
        <v>9</v>
      </c>
      <c r="F646" s="29" t="s">
        <v>1213</v>
      </c>
      <c r="G646" s="29" t="s">
        <v>1210</v>
      </c>
      <c r="H646" s="30">
        <v>0</v>
      </c>
      <c r="I646" s="30">
        <v>-2458</v>
      </c>
      <c r="J646" s="31">
        <v>-2458</v>
      </c>
    </row>
    <row r="647" spans="1:10" ht="12.75" outlineLevel="1">
      <c r="A647" s="26" t="s">
        <v>1176</v>
      </c>
      <c r="B647" s="29" t="s">
        <v>33</v>
      </c>
      <c r="C647" s="29" t="s">
        <v>36</v>
      </c>
      <c r="D647" s="29" t="s">
        <v>200</v>
      </c>
      <c r="E647" s="29" t="s">
        <v>9</v>
      </c>
      <c r="F647" s="29" t="s">
        <v>210</v>
      </c>
      <c r="G647" s="29" t="s">
        <v>211</v>
      </c>
      <c r="H647" s="30">
        <v>-15128.75</v>
      </c>
      <c r="I647" s="30">
        <v>-19027.71</v>
      </c>
      <c r="J647" s="31">
        <v>-3898.96</v>
      </c>
    </row>
    <row r="648" spans="1:10" ht="12.75" outlineLevel="1">
      <c r="A648" s="26" t="s">
        <v>1177</v>
      </c>
      <c r="B648" s="29" t="s">
        <v>33</v>
      </c>
      <c r="C648" s="29" t="s">
        <v>36</v>
      </c>
      <c r="D648" s="29" t="s">
        <v>200</v>
      </c>
      <c r="E648" s="29" t="s">
        <v>9</v>
      </c>
      <c r="F648" s="29" t="s">
        <v>213</v>
      </c>
      <c r="G648" s="29" t="s">
        <v>214</v>
      </c>
      <c r="H648" s="30">
        <v>-999.25</v>
      </c>
      <c r="I648" s="30">
        <v>-1546.15</v>
      </c>
      <c r="J648" s="31">
        <v>-546.9</v>
      </c>
    </row>
    <row r="649" spans="1:10" ht="12.75" outlineLevel="1">
      <c r="A649" s="26" t="s">
        <v>1178</v>
      </c>
      <c r="B649" s="29" t="s">
        <v>33</v>
      </c>
      <c r="C649" s="29" t="s">
        <v>36</v>
      </c>
      <c r="D649" s="29" t="s">
        <v>200</v>
      </c>
      <c r="E649" s="29" t="s">
        <v>9</v>
      </c>
      <c r="F649" s="29" t="s">
        <v>1217</v>
      </c>
      <c r="G649" s="29" t="s">
        <v>1218</v>
      </c>
      <c r="H649" s="30">
        <v>-0.25</v>
      </c>
      <c r="I649" s="30">
        <v>0</v>
      </c>
      <c r="J649" s="31">
        <v>0.25</v>
      </c>
    </row>
    <row r="650" spans="1:10" ht="12.75" outlineLevel="1">
      <c r="A650" s="26" t="s">
        <v>1181</v>
      </c>
      <c r="B650" s="29" t="s">
        <v>33</v>
      </c>
      <c r="C650" s="29" t="s">
        <v>36</v>
      </c>
      <c r="D650" s="29" t="s">
        <v>200</v>
      </c>
      <c r="E650" s="29" t="s">
        <v>9</v>
      </c>
      <c r="F650" s="29" t="s">
        <v>1220</v>
      </c>
      <c r="G650" s="29" t="s">
        <v>1221</v>
      </c>
      <c r="H650" s="30">
        <v>-287.5</v>
      </c>
      <c r="I650" s="30">
        <v>0</v>
      </c>
      <c r="J650" s="31">
        <v>287.5</v>
      </c>
    </row>
    <row r="651" spans="1:10" ht="12.75" outlineLevel="1">
      <c r="A651" s="26" t="s">
        <v>1182</v>
      </c>
      <c r="B651" s="29" t="s">
        <v>33</v>
      </c>
      <c r="C651" s="29" t="s">
        <v>36</v>
      </c>
      <c r="D651" s="29" t="s">
        <v>200</v>
      </c>
      <c r="E651" s="29" t="s">
        <v>9</v>
      </c>
      <c r="F651" s="29" t="s">
        <v>334</v>
      </c>
      <c r="G651" s="29" t="s">
        <v>335</v>
      </c>
      <c r="H651" s="30">
        <v>-35000</v>
      </c>
      <c r="I651" s="30">
        <v>-34342.9</v>
      </c>
      <c r="J651" s="31">
        <v>657.1</v>
      </c>
    </row>
    <row r="652" spans="1:10" ht="12.75" outlineLevel="1">
      <c r="A652" s="26" t="s">
        <v>1183</v>
      </c>
      <c r="B652" s="29" t="s">
        <v>33</v>
      </c>
      <c r="C652" s="29" t="s">
        <v>36</v>
      </c>
      <c r="D652" s="29" t="s">
        <v>200</v>
      </c>
      <c r="E652" s="29" t="s">
        <v>9</v>
      </c>
      <c r="F652" s="29" t="s">
        <v>1224</v>
      </c>
      <c r="G652" s="29" t="s">
        <v>1225</v>
      </c>
      <c r="H652" s="30">
        <v>0</v>
      </c>
      <c r="I652" s="30">
        <v>3280.98</v>
      </c>
      <c r="J652" s="31">
        <v>3280.98</v>
      </c>
    </row>
    <row r="653" spans="1:10" ht="12.75" outlineLevel="1">
      <c r="A653" s="26" t="s">
        <v>1184</v>
      </c>
      <c r="B653" s="29" t="s">
        <v>33</v>
      </c>
      <c r="C653" s="29" t="s">
        <v>36</v>
      </c>
      <c r="D653" s="29" t="s">
        <v>200</v>
      </c>
      <c r="E653" s="29" t="s">
        <v>9</v>
      </c>
      <c r="F653" s="29" t="s">
        <v>1227</v>
      </c>
      <c r="G653" s="29" t="s">
        <v>1228</v>
      </c>
      <c r="H653" s="30">
        <v>-17502</v>
      </c>
      <c r="I653" s="30">
        <v>-59154.29</v>
      </c>
      <c r="J653" s="31">
        <v>-41652.29</v>
      </c>
    </row>
    <row r="654" spans="1:10" ht="12.75" outlineLevel="1">
      <c r="A654" s="26" t="s">
        <v>1185</v>
      </c>
      <c r="B654" s="29" t="s">
        <v>33</v>
      </c>
      <c r="C654" s="29" t="s">
        <v>36</v>
      </c>
      <c r="D654" s="29" t="s">
        <v>200</v>
      </c>
      <c r="E654" s="29" t="s">
        <v>9</v>
      </c>
      <c r="F654" s="29" t="s">
        <v>1230</v>
      </c>
      <c r="G654" s="29" t="s">
        <v>1231</v>
      </c>
      <c r="H654" s="30">
        <v>-3952.5</v>
      </c>
      <c r="I654" s="30">
        <v>-7190.21</v>
      </c>
      <c r="J654" s="31">
        <v>-3237.71</v>
      </c>
    </row>
    <row r="655" spans="1:10" ht="12.75" outlineLevel="1">
      <c r="A655" s="26" t="s">
        <v>1186</v>
      </c>
      <c r="B655" s="29" t="s">
        <v>33</v>
      </c>
      <c r="C655" s="29" t="s">
        <v>36</v>
      </c>
      <c r="D655" s="29" t="s">
        <v>200</v>
      </c>
      <c r="E655" s="29" t="s">
        <v>9</v>
      </c>
      <c r="F655" s="29" t="s">
        <v>1233</v>
      </c>
      <c r="G655" s="29" t="s">
        <v>1234</v>
      </c>
      <c r="H655" s="30">
        <v>-1742552.42</v>
      </c>
      <c r="I655" s="30">
        <v>-1808381.47</v>
      </c>
      <c r="J655" s="31">
        <v>-65829.05</v>
      </c>
    </row>
    <row r="656" spans="1:10" ht="12.75" outlineLevel="1">
      <c r="A656" s="26" t="s">
        <v>1187</v>
      </c>
      <c r="B656" s="29" t="s">
        <v>33</v>
      </c>
      <c r="C656" s="29" t="s">
        <v>36</v>
      </c>
      <c r="D656" s="29" t="s">
        <v>200</v>
      </c>
      <c r="E656" s="29" t="s">
        <v>9</v>
      </c>
      <c r="F656" s="29" t="s">
        <v>1236</v>
      </c>
      <c r="G656" s="29" t="s">
        <v>1237</v>
      </c>
      <c r="H656" s="30">
        <v>-59057.96</v>
      </c>
      <c r="I656" s="30">
        <v>-153949.53</v>
      </c>
      <c r="J656" s="31">
        <v>-94891.57</v>
      </c>
    </row>
    <row r="657" spans="1:10" ht="12.75" outlineLevel="1">
      <c r="A657" s="26" t="s">
        <v>1188</v>
      </c>
      <c r="B657" s="29" t="s">
        <v>33</v>
      </c>
      <c r="C657" s="29" t="s">
        <v>36</v>
      </c>
      <c r="D657" s="29" t="s">
        <v>200</v>
      </c>
      <c r="E657" s="29" t="s">
        <v>9</v>
      </c>
      <c r="F657" s="29" t="s">
        <v>1239</v>
      </c>
      <c r="G657" s="29" t="s">
        <v>1240</v>
      </c>
      <c r="H657" s="30">
        <v>-11925</v>
      </c>
      <c r="I657" s="30">
        <v>-12141.28</v>
      </c>
      <c r="J657" s="31">
        <v>-216.28</v>
      </c>
    </row>
    <row r="658" spans="1:10" ht="12.75" outlineLevel="1">
      <c r="A658" s="26" t="s">
        <v>1189</v>
      </c>
      <c r="B658" s="29" t="s">
        <v>33</v>
      </c>
      <c r="C658" s="29" t="s">
        <v>36</v>
      </c>
      <c r="D658" s="29" t="s">
        <v>200</v>
      </c>
      <c r="E658" s="29" t="s">
        <v>9</v>
      </c>
      <c r="F658" s="29" t="s">
        <v>219</v>
      </c>
      <c r="G658" s="29" t="s">
        <v>211</v>
      </c>
      <c r="H658" s="30">
        <v>-257.5</v>
      </c>
      <c r="I658" s="30">
        <v>-969.98</v>
      </c>
      <c r="J658" s="31">
        <v>-712.48</v>
      </c>
    </row>
    <row r="659" spans="1:10" ht="12.75" outlineLevel="1">
      <c r="A659" s="26" t="s">
        <v>1190</v>
      </c>
      <c r="B659" s="29" t="s">
        <v>33</v>
      </c>
      <c r="C659" s="29" t="s">
        <v>36</v>
      </c>
      <c r="D659" s="29" t="s">
        <v>200</v>
      </c>
      <c r="E659" s="29" t="s">
        <v>9</v>
      </c>
      <c r="F659" s="29" t="s">
        <v>338</v>
      </c>
      <c r="G659" s="29" t="s">
        <v>214</v>
      </c>
      <c r="H659" s="30">
        <v>-157439.75</v>
      </c>
      <c r="I659" s="30">
        <v>-273615.83</v>
      </c>
      <c r="J659" s="31">
        <v>-116176.08</v>
      </c>
    </row>
    <row r="660" spans="1:10" ht="12.75" outlineLevel="1">
      <c r="A660" s="26" t="s">
        <v>1193</v>
      </c>
      <c r="B660" s="29" t="s">
        <v>33</v>
      </c>
      <c r="C660" s="29" t="s">
        <v>36</v>
      </c>
      <c r="D660" s="29" t="s">
        <v>200</v>
      </c>
      <c r="E660" s="29" t="s">
        <v>9</v>
      </c>
      <c r="F660" s="29" t="s">
        <v>1244</v>
      </c>
      <c r="G660" s="29" t="s">
        <v>1245</v>
      </c>
      <c r="H660" s="30">
        <v>0</v>
      </c>
      <c r="I660" s="30">
        <v>-1680</v>
      </c>
      <c r="J660" s="31">
        <v>-1680</v>
      </c>
    </row>
    <row r="661" spans="1:10" ht="12.75" outlineLevel="1">
      <c r="A661" s="26" t="s">
        <v>1194</v>
      </c>
      <c r="B661" s="29" t="s">
        <v>33</v>
      </c>
      <c r="C661" s="29" t="s">
        <v>36</v>
      </c>
      <c r="D661" s="29" t="s">
        <v>200</v>
      </c>
      <c r="E661" s="29" t="s">
        <v>9</v>
      </c>
      <c r="F661" s="29" t="s">
        <v>1247</v>
      </c>
      <c r="G661" s="29" t="s">
        <v>1218</v>
      </c>
      <c r="H661" s="30">
        <v>-25564.5</v>
      </c>
      <c r="I661" s="30">
        <v>-16972.45</v>
      </c>
      <c r="J661" s="31">
        <v>8592.05</v>
      </c>
    </row>
    <row r="662" spans="1:10" ht="12.75" outlineLevel="1">
      <c r="A662" s="26" t="s">
        <v>1197</v>
      </c>
      <c r="B662" s="29" t="s">
        <v>33</v>
      </c>
      <c r="C662" s="29" t="s">
        <v>36</v>
      </c>
      <c r="D662" s="29" t="s">
        <v>200</v>
      </c>
      <c r="E662" s="29" t="s">
        <v>9</v>
      </c>
      <c r="F662" s="29" t="s">
        <v>695</v>
      </c>
      <c r="G662" s="29" t="s">
        <v>696</v>
      </c>
      <c r="H662" s="30">
        <v>0</v>
      </c>
      <c r="I662" s="30">
        <v>-84</v>
      </c>
      <c r="J662" s="31">
        <v>-84</v>
      </c>
    </row>
    <row r="663" spans="1:10" ht="12.75" outlineLevel="1">
      <c r="A663" s="26" t="s">
        <v>1200</v>
      </c>
      <c r="B663" s="29" t="s">
        <v>33</v>
      </c>
      <c r="C663" s="29" t="s">
        <v>36</v>
      </c>
      <c r="D663" s="29" t="s">
        <v>200</v>
      </c>
      <c r="E663" s="29" t="s">
        <v>9</v>
      </c>
      <c r="F663" s="29" t="s">
        <v>568</v>
      </c>
      <c r="G663" s="29" t="s">
        <v>335</v>
      </c>
      <c r="H663" s="30">
        <v>-321.25</v>
      </c>
      <c r="I663" s="30">
        <v>-1400</v>
      </c>
      <c r="J663" s="31">
        <v>-1078.75</v>
      </c>
    </row>
    <row r="664" spans="1:10" ht="12.75" outlineLevel="1">
      <c r="A664" s="26" t="s">
        <v>1201</v>
      </c>
      <c r="B664" s="29" t="s">
        <v>33</v>
      </c>
      <c r="C664" s="29" t="s">
        <v>36</v>
      </c>
      <c r="D664" s="29" t="s">
        <v>200</v>
      </c>
      <c r="E664" s="29" t="s">
        <v>9</v>
      </c>
      <c r="F664" s="29" t="s">
        <v>1251</v>
      </c>
      <c r="G664" s="29" t="s">
        <v>1252</v>
      </c>
      <c r="H664" s="30">
        <v>-8751</v>
      </c>
      <c r="I664" s="30">
        <v>-5842.07</v>
      </c>
      <c r="J664" s="31">
        <v>2908.93</v>
      </c>
    </row>
    <row r="665" spans="1:10" ht="12.75" outlineLevel="1">
      <c r="A665" s="26" t="s">
        <v>1204</v>
      </c>
      <c r="B665" s="29" t="s">
        <v>33</v>
      </c>
      <c r="C665" s="29" t="s">
        <v>36</v>
      </c>
      <c r="D665" s="29" t="s">
        <v>200</v>
      </c>
      <c r="E665" s="29" t="s">
        <v>9</v>
      </c>
      <c r="F665" s="29" t="s">
        <v>1254</v>
      </c>
      <c r="G665" s="29" t="s">
        <v>1255</v>
      </c>
      <c r="H665" s="30">
        <v>-3250</v>
      </c>
      <c r="I665" s="30">
        <v>-2108.88</v>
      </c>
      <c r="J665" s="31">
        <v>1141.12</v>
      </c>
    </row>
    <row r="666" spans="1:10" ht="12.75" outlineLevel="1">
      <c r="A666" s="26" t="s">
        <v>1205</v>
      </c>
      <c r="B666" s="29" t="s">
        <v>33</v>
      </c>
      <c r="C666" s="29" t="s">
        <v>36</v>
      </c>
      <c r="D666" s="29" t="s">
        <v>200</v>
      </c>
      <c r="E666" s="29" t="s">
        <v>9</v>
      </c>
      <c r="F666" s="29" t="s">
        <v>1257</v>
      </c>
      <c r="G666" s="29" t="s">
        <v>1258</v>
      </c>
      <c r="H666" s="30">
        <v>-93751</v>
      </c>
      <c r="I666" s="30">
        <v>-61111.61</v>
      </c>
      <c r="J666" s="31">
        <v>32639.39</v>
      </c>
    </row>
    <row r="667" spans="1:10" ht="12.75" outlineLevel="1">
      <c r="A667" s="26" t="s">
        <v>1208</v>
      </c>
      <c r="B667" s="29" t="s">
        <v>33</v>
      </c>
      <c r="C667" s="29" t="s">
        <v>36</v>
      </c>
      <c r="D667" s="29" t="s">
        <v>200</v>
      </c>
      <c r="E667" s="29" t="s">
        <v>9</v>
      </c>
      <c r="F667" s="29" t="s">
        <v>1260</v>
      </c>
      <c r="G667" s="29" t="s">
        <v>1261</v>
      </c>
      <c r="H667" s="30">
        <v>-27500</v>
      </c>
      <c r="I667" s="30">
        <v>-31909.1</v>
      </c>
      <c r="J667" s="31">
        <v>-4409.1</v>
      </c>
    </row>
    <row r="668" spans="1:10" ht="12.75" outlineLevel="1">
      <c r="A668" s="26" t="s">
        <v>1211</v>
      </c>
      <c r="B668" s="29" t="s">
        <v>33</v>
      </c>
      <c r="C668" s="29" t="s">
        <v>36</v>
      </c>
      <c r="D668" s="29" t="s">
        <v>200</v>
      </c>
      <c r="E668" s="29" t="s">
        <v>9</v>
      </c>
      <c r="F668" s="29" t="s">
        <v>1263</v>
      </c>
      <c r="G668" s="29" t="s">
        <v>1234</v>
      </c>
      <c r="H668" s="30">
        <v>-500</v>
      </c>
      <c r="I668" s="30">
        <v>-260</v>
      </c>
      <c r="J668" s="31">
        <v>240</v>
      </c>
    </row>
    <row r="669" spans="1:10" ht="12.75" outlineLevel="1">
      <c r="A669" s="26" t="s">
        <v>1212</v>
      </c>
      <c r="B669" s="29" t="s">
        <v>33</v>
      </c>
      <c r="C669" s="29" t="s">
        <v>36</v>
      </c>
      <c r="D669" s="29" t="s">
        <v>200</v>
      </c>
      <c r="E669" s="29" t="s">
        <v>9</v>
      </c>
      <c r="F669" s="29" t="s">
        <v>1265</v>
      </c>
      <c r="G669" s="29" t="s">
        <v>1266</v>
      </c>
      <c r="H669" s="30">
        <v>-96844.57</v>
      </c>
      <c r="I669" s="30">
        <v>-69407.85</v>
      </c>
      <c r="J669" s="31">
        <v>27436.72</v>
      </c>
    </row>
    <row r="670" spans="1:10" ht="12.75" outlineLevel="1">
      <c r="A670" s="26" t="s">
        <v>1214</v>
      </c>
      <c r="B670" s="29" t="s">
        <v>33</v>
      </c>
      <c r="C670" s="29" t="s">
        <v>36</v>
      </c>
      <c r="D670" s="29" t="s">
        <v>200</v>
      </c>
      <c r="E670" s="29" t="s">
        <v>9</v>
      </c>
      <c r="F670" s="29" t="s">
        <v>1268</v>
      </c>
      <c r="G670" s="29" t="s">
        <v>1269</v>
      </c>
      <c r="H670" s="30">
        <v>-452541</v>
      </c>
      <c r="I670" s="30">
        <v>-370324.9</v>
      </c>
      <c r="J670" s="31">
        <v>82216.1</v>
      </c>
    </row>
    <row r="671" spans="1:10" ht="12.75" outlineLevel="1">
      <c r="A671" s="26" t="s">
        <v>1215</v>
      </c>
      <c r="B671" s="29" t="s">
        <v>33</v>
      </c>
      <c r="C671" s="29" t="s">
        <v>36</v>
      </c>
      <c r="D671" s="29" t="s">
        <v>200</v>
      </c>
      <c r="E671" s="29" t="s">
        <v>9</v>
      </c>
      <c r="F671" s="29" t="s">
        <v>1271</v>
      </c>
      <c r="G671" s="29" t="s">
        <v>1272</v>
      </c>
      <c r="H671" s="30">
        <v>0</v>
      </c>
      <c r="I671" s="30">
        <v>-7834.76</v>
      </c>
      <c r="J671" s="31">
        <v>-7834.76</v>
      </c>
    </row>
    <row r="672" spans="1:10" ht="12.75" outlineLevel="1">
      <c r="A672" s="26" t="s">
        <v>1216</v>
      </c>
      <c r="B672" s="29" t="s">
        <v>33</v>
      </c>
      <c r="C672" s="29" t="s">
        <v>36</v>
      </c>
      <c r="D672" s="29" t="s">
        <v>200</v>
      </c>
      <c r="E672" s="29" t="s">
        <v>9</v>
      </c>
      <c r="F672" s="29" t="s">
        <v>1274</v>
      </c>
      <c r="G672" s="29" t="s">
        <v>1275</v>
      </c>
      <c r="H672" s="30">
        <v>0</v>
      </c>
      <c r="I672" s="30">
        <v>-5241.25</v>
      </c>
      <c r="J672" s="31">
        <v>-5241.25</v>
      </c>
    </row>
    <row r="673" spans="1:10" ht="12.75" outlineLevel="1">
      <c r="A673" s="26" t="s">
        <v>1219</v>
      </c>
      <c r="B673" s="29" t="s">
        <v>33</v>
      </c>
      <c r="C673" s="29" t="s">
        <v>36</v>
      </c>
      <c r="D673" s="29" t="s">
        <v>200</v>
      </c>
      <c r="E673" s="29" t="s">
        <v>9</v>
      </c>
      <c r="F673" s="29" t="s">
        <v>343</v>
      </c>
      <c r="G673" s="29" t="s">
        <v>344</v>
      </c>
      <c r="H673" s="30">
        <v>0</v>
      </c>
      <c r="I673" s="30">
        <v>-1684.38</v>
      </c>
      <c r="J673" s="31">
        <v>-1684.38</v>
      </c>
    </row>
    <row r="674" spans="1:10" ht="12.75" outlineLevel="1">
      <c r="A674" s="26" t="s">
        <v>1222</v>
      </c>
      <c r="B674" s="29" t="s">
        <v>33</v>
      </c>
      <c r="C674" s="29" t="s">
        <v>36</v>
      </c>
      <c r="D674" s="29" t="s">
        <v>710</v>
      </c>
      <c r="E674" s="29" t="s">
        <v>1878</v>
      </c>
      <c r="F674" s="29" t="s">
        <v>1277</v>
      </c>
      <c r="G674" s="29" t="s">
        <v>1278</v>
      </c>
      <c r="H674" s="30">
        <v>-138.5</v>
      </c>
      <c r="I674" s="30">
        <v>0</v>
      </c>
      <c r="J674" s="31">
        <v>138.5</v>
      </c>
    </row>
    <row r="675" spans="1:10" ht="12.75" outlineLevel="1">
      <c r="A675" s="26" t="s">
        <v>1223</v>
      </c>
      <c r="B675" s="29" t="s">
        <v>33</v>
      </c>
      <c r="C675" s="29" t="s">
        <v>36</v>
      </c>
      <c r="D675" s="29" t="s">
        <v>710</v>
      </c>
      <c r="E675" s="29" t="s">
        <v>1878</v>
      </c>
      <c r="F675" s="29" t="s">
        <v>1280</v>
      </c>
      <c r="G675" s="29" t="s">
        <v>1281</v>
      </c>
      <c r="H675" s="30">
        <v>-60201.5</v>
      </c>
      <c r="I675" s="30">
        <v>-60396.71</v>
      </c>
      <c r="J675" s="31">
        <v>-195.21</v>
      </c>
    </row>
    <row r="676" spans="1:10" ht="12.75" outlineLevel="1">
      <c r="A676" s="26" t="s">
        <v>1226</v>
      </c>
      <c r="B676" s="29" t="s">
        <v>33</v>
      </c>
      <c r="C676" s="29" t="s">
        <v>36</v>
      </c>
      <c r="D676" s="29" t="s">
        <v>710</v>
      </c>
      <c r="E676" s="29" t="s">
        <v>1878</v>
      </c>
      <c r="F676" s="29" t="s">
        <v>1283</v>
      </c>
      <c r="G676" s="29" t="s">
        <v>1284</v>
      </c>
      <c r="H676" s="30">
        <v>-0.5</v>
      </c>
      <c r="I676" s="30">
        <v>0</v>
      </c>
      <c r="J676" s="31">
        <v>0.5</v>
      </c>
    </row>
    <row r="677" spans="1:10" ht="12.75" outlineLevel="1">
      <c r="A677" s="26" t="s">
        <v>1229</v>
      </c>
      <c r="B677" s="29" t="s">
        <v>33</v>
      </c>
      <c r="C677" s="29" t="s">
        <v>36</v>
      </c>
      <c r="D677" s="29" t="s">
        <v>710</v>
      </c>
      <c r="E677" s="29" t="s">
        <v>1878</v>
      </c>
      <c r="F677" s="29" t="s">
        <v>1286</v>
      </c>
      <c r="G677" s="29" t="s">
        <v>1287</v>
      </c>
      <c r="H677" s="30">
        <v>-1892785.99</v>
      </c>
      <c r="I677" s="30">
        <v>-1888998.79</v>
      </c>
      <c r="J677" s="31">
        <v>3787.21</v>
      </c>
    </row>
    <row r="678" spans="1:10" ht="12.75" outlineLevel="1">
      <c r="A678" s="26" t="s">
        <v>1232</v>
      </c>
      <c r="B678" s="29" t="s">
        <v>33</v>
      </c>
      <c r="C678" s="29" t="s">
        <v>36</v>
      </c>
      <c r="D678" s="29" t="s">
        <v>710</v>
      </c>
      <c r="E678" s="29" t="s">
        <v>1878</v>
      </c>
      <c r="F678" s="29" t="s">
        <v>1289</v>
      </c>
      <c r="G678" s="29" t="s">
        <v>1290</v>
      </c>
      <c r="H678" s="30">
        <v>-849534.25</v>
      </c>
      <c r="I678" s="30">
        <v>-765066.22</v>
      </c>
      <c r="J678" s="31">
        <v>84468.03</v>
      </c>
    </row>
    <row r="679" spans="1:10" ht="12.75" outlineLevel="1">
      <c r="A679" s="26" t="s">
        <v>1235</v>
      </c>
      <c r="B679" s="29" t="s">
        <v>33</v>
      </c>
      <c r="C679" s="29" t="s">
        <v>36</v>
      </c>
      <c r="D679" s="29" t="s">
        <v>710</v>
      </c>
      <c r="E679" s="29" t="s">
        <v>1878</v>
      </c>
      <c r="F679" s="29" t="s">
        <v>1292</v>
      </c>
      <c r="G679" s="29" t="s">
        <v>744</v>
      </c>
      <c r="H679" s="30">
        <v>-2750</v>
      </c>
      <c r="I679" s="30">
        <v>-7486.13</v>
      </c>
      <c r="J679" s="31">
        <v>-4736.13</v>
      </c>
    </row>
    <row r="680" spans="1:10" ht="12.75" outlineLevel="1">
      <c r="A680" s="26" t="s">
        <v>1238</v>
      </c>
      <c r="B680" s="29" t="s">
        <v>33</v>
      </c>
      <c r="C680" s="29" t="s">
        <v>36</v>
      </c>
      <c r="D680" s="29" t="s">
        <v>710</v>
      </c>
      <c r="E680" s="29" t="s">
        <v>1878</v>
      </c>
      <c r="F680" s="29" t="s">
        <v>1294</v>
      </c>
      <c r="G680" s="29" t="s">
        <v>1295</v>
      </c>
      <c r="H680" s="30">
        <v>-9465</v>
      </c>
      <c r="I680" s="30">
        <v>-16983.73</v>
      </c>
      <c r="J680" s="31">
        <v>-7518.73</v>
      </c>
    </row>
    <row r="681" spans="1:10" ht="12.75" outlineLevel="1">
      <c r="A681" s="26" t="s">
        <v>1241</v>
      </c>
      <c r="B681" s="29" t="s">
        <v>33</v>
      </c>
      <c r="C681" s="29" t="s">
        <v>36</v>
      </c>
      <c r="D681" s="29" t="s">
        <v>710</v>
      </c>
      <c r="E681" s="29" t="s">
        <v>1878</v>
      </c>
      <c r="F681" s="29" t="s">
        <v>1297</v>
      </c>
      <c r="G681" s="29" t="s">
        <v>1298</v>
      </c>
      <c r="H681" s="30">
        <v>-12500</v>
      </c>
      <c r="I681" s="30">
        <v>-4897.58</v>
      </c>
      <c r="J681" s="31">
        <v>7602.42</v>
      </c>
    </row>
    <row r="682" spans="1:10" ht="12.75" outlineLevel="1">
      <c r="A682" s="26" t="s">
        <v>1242</v>
      </c>
      <c r="B682" s="29" t="s">
        <v>33</v>
      </c>
      <c r="C682" s="29" t="s">
        <v>36</v>
      </c>
      <c r="D682" s="29" t="s">
        <v>710</v>
      </c>
      <c r="E682" s="29" t="s">
        <v>1878</v>
      </c>
      <c r="F682" s="29" t="s">
        <v>1300</v>
      </c>
      <c r="G682" s="29" t="s">
        <v>1301</v>
      </c>
      <c r="H682" s="30">
        <v>-183322.13</v>
      </c>
      <c r="I682" s="30">
        <v>-102539.89</v>
      </c>
      <c r="J682" s="31">
        <v>80782.24</v>
      </c>
    </row>
    <row r="683" spans="1:10" ht="12.75" outlineLevel="1">
      <c r="A683" s="26" t="s">
        <v>1243</v>
      </c>
      <c r="B683" s="29" t="s">
        <v>33</v>
      </c>
      <c r="C683" s="29" t="s">
        <v>36</v>
      </c>
      <c r="D683" s="29" t="s">
        <v>710</v>
      </c>
      <c r="E683" s="29" t="s">
        <v>1878</v>
      </c>
      <c r="F683" s="29" t="s">
        <v>1303</v>
      </c>
      <c r="G683" s="29" t="s">
        <v>1304</v>
      </c>
      <c r="H683" s="30">
        <v>-233320.5</v>
      </c>
      <c r="I683" s="30">
        <v>-215847.48</v>
      </c>
      <c r="J683" s="31">
        <v>17473.02</v>
      </c>
    </row>
    <row r="684" spans="1:10" ht="12.75" outlineLevel="1">
      <c r="A684" s="26" t="s">
        <v>1246</v>
      </c>
      <c r="B684" s="29" t="s">
        <v>33</v>
      </c>
      <c r="C684" s="29" t="s">
        <v>36</v>
      </c>
      <c r="D684" s="29" t="s">
        <v>710</v>
      </c>
      <c r="E684" s="29" t="s">
        <v>1878</v>
      </c>
      <c r="F684" s="29" t="s">
        <v>1306</v>
      </c>
      <c r="G684" s="29" t="s">
        <v>1307</v>
      </c>
      <c r="H684" s="30">
        <v>-1869</v>
      </c>
      <c r="I684" s="30">
        <v>0</v>
      </c>
      <c r="J684" s="31">
        <v>1869</v>
      </c>
    </row>
    <row r="685" spans="1:10" ht="12.75" outlineLevel="1">
      <c r="A685" s="26" t="s">
        <v>1248</v>
      </c>
      <c r="B685" s="29" t="s">
        <v>33</v>
      </c>
      <c r="C685" s="29" t="s">
        <v>36</v>
      </c>
      <c r="D685" s="29" t="s">
        <v>710</v>
      </c>
      <c r="E685" s="29" t="s">
        <v>1878</v>
      </c>
      <c r="F685" s="29" t="s">
        <v>797</v>
      </c>
      <c r="G685" s="29" t="s">
        <v>798</v>
      </c>
      <c r="H685" s="30">
        <v>-135008.9</v>
      </c>
      <c r="I685" s="30">
        <v>-233064.04</v>
      </c>
      <c r="J685" s="31">
        <v>-98055.14</v>
      </c>
    </row>
    <row r="686" spans="1:10" ht="12.75" outlineLevel="1">
      <c r="A686" s="26" t="s">
        <v>1249</v>
      </c>
      <c r="B686" s="29" t="s">
        <v>33</v>
      </c>
      <c r="C686" s="29" t="s">
        <v>36</v>
      </c>
      <c r="D686" s="29" t="s">
        <v>710</v>
      </c>
      <c r="E686" s="29" t="s">
        <v>1878</v>
      </c>
      <c r="F686" s="29" t="s">
        <v>1310</v>
      </c>
      <c r="G686" s="29" t="s">
        <v>1311</v>
      </c>
      <c r="H686" s="30">
        <v>0</v>
      </c>
      <c r="I686" s="30">
        <v>-2889.14</v>
      </c>
      <c r="J686" s="31">
        <v>-2889.14</v>
      </c>
    </row>
    <row r="687" spans="1:10" ht="12.75" outlineLevel="1">
      <c r="A687" s="26" t="s">
        <v>1250</v>
      </c>
      <c r="B687" s="29" t="s">
        <v>33</v>
      </c>
      <c r="C687" s="29" t="s">
        <v>36</v>
      </c>
      <c r="D687" s="29" t="s">
        <v>710</v>
      </c>
      <c r="E687" s="29" t="s">
        <v>1878</v>
      </c>
      <c r="F687" s="29" t="s">
        <v>800</v>
      </c>
      <c r="G687" s="29" t="s">
        <v>801</v>
      </c>
      <c r="H687" s="30">
        <v>-47455.25</v>
      </c>
      <c r="I687" s="30">
        <v>-30204.5</v>
      </c>
      <c r="J687" s="31">
        <v>17250.75</v>
      </c>
    </row>
    <row r="688" spans="1:10" ht="12.75" outlineLevel="1">
      <c r="A688" s="26" t="s">
        <v>1253</v>
      </c>
      <c r="B688" s="29" t="s">
        <v>33</v>
      </c>
      <c r="C688" s="29" t="s">
        <v>36</v>
      </c>
      <c r="D688" s="29" t="s">
        <v>710</v>
      </c>
      <c r="E688" s="29" t="s">
        <v>1878</v>
      </c>
      <c r="F688" s="29" t="s">
        <v>1314</v>
      </c>
      <c r="G688" s="29" t="s">
        <v>1315</v>
      </c>
      <c r="H688" s="30">
        <v>1885517.31</v>
      </c>
      <c r="I688" s="30">
        <v>1885173.59</v>
      </c>
      <c r="J688" s="31">
        <v>-343.72</v>
      </c>
    </row>
    <row r="689" spans="1:10" ht="12.75" outlineLevel="1">
      <c r="A689" s="26" t="s">
        <v>1256</v>
      </c>
      <c r="B689" s="29" t="s">
        <v>33</v>
      </c>
      <c r="C689" s="29" t="s">
        <v>36</v>
      </c>
      <c r="D689" s="29" t="s">
        <v>710</v>
      </c>
      <c r="E689" s="29" t="s">
        <v>1878</v>
      </c>
      <c r="F689" s="29" t="s">
        <v>1317</v>
      </c>
      <c r="G689" s="29" t="s">
        <v>1318</v>
      </c>
      <c r="H689" s="30">
        <v>-364323.5</v>
      </c>
      <c r="I689" s="30">
        <v>-364323.55</v>
      </c>
      <c r="J689" s="31">
        <v>-0.05</v>
      </c>
    </row>
    <row r="690" spans="1:10" ht="12.75" outlineLevel="1">
      <c r="A690" s="26" t="s">
        <v>1259</v>
      </c>
      <c r="B690" s="29" t="s">
        <v>33</v>
      </c>
      <c r="C690" s="29" t="s">
        <v>36</v>
      </c>
      <c r="D690" s="29" t="s">
        <v>710</v>
      </c>
      <c r="E690" s="29" t="s">
        <v>1878</v>
      </c>
      <c r="F690" s="29" t="s">
        <v>988</v>
      </c>
      <c r="G690" s="29" t="s">
        <v>989</v>
      </c>
      <c r="H690" s="30">
        <v>-10444</v>
      </c>
      <c r="I690" s="30">
        <v>-33118.58</v>
      </c>
      <c r="J690" s="31">
        <v>-22674.58</v>
      </c>
    </row>
    <row r="691" spans="1:10" ht="12.75" outlineLevel="1">
      <c r="A691" s="26" t="s">
        <v>1262</v>
      </c>
      <c r="B691" s="29" t="s">
        <v>33</v>
      </c>
      <c r="C691" s="29" t="s">
        <v>36</v>
      </c>
      <c r="D691" s="29" t="s">
        <v>710</v>
      </c>
      <c r="E691" s="29" t="s">
        <v>1878</v>
      </c>
      <c r="F691" s="29" t="s">
        <v>1321</v>
      </c>
      <c r="G691" s="29" t="s">
        <v>1322</v>
      </c>
      <c r="H691" s="30">
        <v>-2268468.68</v>
      </c>
      <c r="I691" s="30">
        <v>-2271750.35</v>
      </c>
      <c r="J691" s="31">
        <v>-3281.67</v>
      </c>
    </row>
    <row r="692" spans="1:10" ht="12.75" outlineLevel="1">
      <c r="A692" s="26" t="s">
        <v>1264</v>
      </c>
      <c r="B692" s="29" t="s">
        <v>33</v>
      </c>
      <c r="C692" s="29" t="s">
        <v>36</v>
      </c>
      <c r="D692" s="29" t="s">
        <v>710</v>
      </c>
      <c r="E692" s="29" t="s">
        <v>1878</v>
      </c>
      <c r="F692" s="29" t="s">
        <v>1324</v>
      </c>
      <c r="G692" s="29" t="s">
        <v>1325</v>
      </c>
      <c r="H692" s="30">
        <v>-1881664.2</v>
      </c>
      <c r="I692" s="30">
        <v>-1777624.28</v>
      </c>
      <c r="J692" s="31">
        <v>104039.92</v>
      </c>
    </row>
    <row r="693" spans="1:10" ht="12.75" outlineLevel="1">
      <c r="A693" s="26" t="s">
        <v>1267</v>
      </c>
      <c r="B693" s="29" t="s">
        <v>33</v>
      </c>
      <c r="C693" s="29" t="s">
        <v>1869</v>
      </c>
      <c r="D693" s="29" t="s">
        <v>51</v>
      </c>
      <c r="E693" s="29" t="s">
        <v>5</v>
      </c>
      <c r="F693" s="29" t="s">
        <v>53</v>
      </c>
      <c r="G693" s="29" t="s">
        <v>54</v>
      </c>
      <c r="H693" s="30">
        <v>374301.75</v>
      </c>
      <c r="I693" s="30">
        <v>327128.92</v>
      </c>
      <c r="J693" s="31">
        <v>-47172.83</v>
      </c>
    </row>
    <row r="694" spans="1:10" ht="12.75" outlineLevel="1">
      <c r="A694" s="26" t="s">
        <v>1270</v>
      </c>
      <c r="B694" s="29" t="s">
        <v>33</v>
      </c>
      <c r="C694" s="29" t="s">
        <v>1869</v>
      </c>
      <c r="D694" s="29" t="s">
        <v>51</v>
      </c>
      <c r="E694" s="29" t="s">
        <v>5</v>
      </c>
      <c r="F694" s="29" t="s">
        <v>222</v>
      </c>
      <c r="G694" s="29" t="s">
        <v>223</v>
      </c>
      <c r="H694" s="30">
        <v>989.25</v>
      </c>
      <c r="I694" s="30">
        <v>7398.9</v>
      </c>
      <c r="J694" s="31">
        <v>6409.65</v>
      </c>
    </row>
    <row r="695" spans="1:10" ht="12.75" outlineLevel="1">
      <c r="A695" s="26" t="s">
        <v>1273</v>
      </c>
      <c r="B695" s="29" t="s">
        <v>33</v>
      </c>
      <c r="C695" s="29" t="s">
        <v>1869</v>
      </c>
      <c r="D695" s="29" t="s">
        <v>51</v>
      </c>
      <c r="E695" s="29" t="s">
        <v>5</v>
      </c>
      <c r="F695" s="29" t="s">
        <v>56</v>
      </c>
      <c r="G695" s="29" t="s">
        <v>57</v>
      </c>
      <c r="H695" s="30">
        <v>273.75</v>
      </c>
      <c r="I695" s="30">
        <v>4114.8</v>
      </c>
      <c r="J695" s="31">
        <v>3841.05</v>
      </c>
    </row>
    <row r="696" spans="1:10" ht="12.75" outlineLevel="1">
      <c r="A696" s="26" t="s">
        <v>1276</v>
      </c>
      <c r="B696" s="29" t="s">
        <v>33</v>
      </c>
      <c r="C696" s="29" t="s">
        <v>1869</v>
      </c>
      <c r="D696" s="29" t="s">
        <v>51</v>
      </c>
      <c r="E696" s="29" t="s">
        <v>5</v>
      </c>
      <c r="F696" s="29" t="s">
        <v>59</v>
      </c>
      <c r="G696" s="29" t="s">
        <v>60</v>
      </c>
      <c r="H696" s="30">
        <v>1609.75</v>
      </c>
      <c r="I696" s="30">
        <v>0</v>
      </c>
      <c r="J696" s="31">
        <v>-1609.75</v>
      </c>
    </row>
    <row r="697" spans="1:10" ht="12.75" outlineLevel="1">
      <c r="A697" s="26" t="s">
        <v>1279</v>
      </c>
      <c r="B697" s="29" t="s">
        <v>33</v>
      </c>
      <c r="C697" s="29" t="s">
        <v>1869</v>
      </c>
      <c r="D697" s="29" t="s">
        <v>51</v>
      </c>
      <c r="E697" s="29" t="s">
        <v>5</v>
      </c>
      <c r="F697" s="29" t="s">
        <v>62</v>
      </c>
      <c r="G697" s="29" t="s">
        <v>63</v>
      </c>
      <c r="H697" s="30">
        <v>27208.5</v>
      </c>
      <c r="I697" s="30">
        <v>27808.28</v>
      </c>
      <c r="J697" s="31">
        <v>599.78</v>
      </c>
    </row>
    <row r="698" spans="1:10" ht="12.75" outlineLevel="1">
      <c r="A698" s="26" t="s">
        <v>1282</v>
      </c>
      <c r="B698" s="29" t="s">
        <v>33</v>
      </c>
      <c r="C698" s="29" t="s">
        <v>1869</v>
      </c>
      <c r="D698" s="29" t="s">
        <v>51</v>
      </c>
      <c r="E698" s="29" t="s">
        <v>5</v>
      </c>
      <c r="F698" s="29" t="s">
        <v>65</v>
      </c>
      <c r="G698" s="29" t="s">
        <v>66</v>
      </c>
      <c r="H698" s="30">
        <v>56106.5</v>
      </c>
      <c r="I698" s="30">
        <v>53517.57</v>
      </c>
      <c r="J698" s="31">
        <v>-2588.93</v>
      </c>
    </row>
    <row r="699" spans="1:10" ht="12.75" outlineLevel="1">
      <c r="A699" s="26" t="s">
        <v>1285</v>
      </c>
      <c r="B699" s="29" t="s">
        <v>33</v>
      </c>
      <c r="C699" s="29" t="s">
        <v>1869</v>
      </c>
      <c r="D699" s="29" t="s">
        <v>51</v>
      </c>
      <c r="E699" s="29" t="s">
        <v>5</v>
      </c>
      <c r="F699" s="29" t="s">
        <v>231</v>
      </c>
      <c r="G699" s="29" t="s">
        <v>232</v>
      </c>
      <c r="H699" s="30">
        <v>0</v>
      </c>
      <c r="I699" s="30">
        <v>1302.52</v>
      </c>
      <c r="J699" s="31">
        <v>1302.52</v>
      </c>
    </row>
    <row r="700" spans="1:10" ht="12.75" outlineLevel="1">
      <c r="A700" s="26" t="s">
        <v>1288</v>
      </c>
      <c r="B700" s="29" t="s">
        <v>33</v>
      </c>
      <c r="C700" s="29" t="s">
        <v>1869</v>
      </c>
      <c r="D700" s="29" t="s">
        <v>51</v>
      </c>
      <c r="E700" s="29" t="s">
        <v>5</v>
      </c>
      <c r="F700" s="29" t="s">
        <v>71</v>
      </c>
      <c r="G700" s="29" t="s">
        <v>72</v>
      </c>
      <c r="H700" s="30">
        <v>-1103</v>
      </c>
      <c r="I700" s="30">
        <v>0</v>
      </c>
      <c r="J700" s="31">
        <v>1103</v>
      </c>
    </row>
    <row r="701" spans="1:10" ht="12.75" outlineLevel="1">
      <c r="A701" s="26" t="s">
        <v>1291</v>
      </c>
      <c r="B701" s="29" t="s">
        <v>33</v>
      </c>
      <c r="C701" s="29" t="s">
        <v>1869</v>
      </c>
      <c r="D701" s="29" t="s">
        <v>51</v>
      </c>
      <c r="E701" s="29" t="s">
        <v>5</v>
      </c>
      <c r="F701" s="29" t="s">
        <v>363</v>
      </c>
      <c r="G701" s="29" t="s">
        <v>364</v>
      </c>
      <c r="H701" s="30">
        <v>84</v>
      </c>
      <c r="I701" s="30">
        <v>0</v>
      </c>
      <c r="J701" s="31">
        <v>-84</v>
      </c>
    </row>
    <row r="702" spans="1:10" ht="12.75" outlineLevel="1">
      <c r="A702" s="26" t="s">
        <v>1293</v>
      </c>
      <c r="B702" s="29" t="s">
        <v>33</v>
      </c>
      <c r="C702" s="29" t="s">
        <v>1869</v>
      </c>
      <c r="D702" s="29" t="s">
        <v>51</v>
      </c>
      <c r="E702" s="29" t="s">
        <v>5</v>
      </c>
      <c r="F702" s="29" t="s">
        <v>249</v>
      </c>
      <c r="G702" s="29" t="s">
        <v>250</v>
      </c>
      <c r="H702" s="30">
        <v>57</v>
      </c>
      <c r="I702" s="30">
        <v>0</v>
      </c>
      <c r="J702" s="31">
        <v>-57</v>
      </c>
    </row>
    <row r="703" spans="1:10" ht="12.75" outlineLevel="1">
      <c r="A703" s="26" t="s">
        <v>1296</v>
      </c>
      <c r="B703" s="29" t="s">
        <v>33</v>
      </c>
      <c r="C703" s="29" t="s">
        <v>1869</v>
      </c>
      <c r="D703" s="29" t="s">
        <v>51</v>
      </c>
      <c r="E703" s="29" t="s">
        <v>5</v>
      </c>
      <c r="F703" s="29" t="s">
        <v>383</v>
      </c>
      <c r="G703" s="29" t="s">
        <v>384</v>
      </c>
      <c r="H703" s="30">
        <v>0</v>
      </c>
      <c r="I703" s="30">
        <v>5000</v>
      </c>
      <c r="J703" s="31">
        <v>5000</v>
      </c>
    </row>
    <row r="704" spans="1:10" ht="12.75" outlineLevel="1">
      <c r="A704" s="26" t="s">
        <v>1299</v>
      </c>
      <c r="B704" s="29" t="s">
        <v>33</v>
      </c>
      <c r="C704" s="29" t="s">
        <v>1869</v>
      </c>
      <c r="D704" s="29" t="s">
        <v>51</v>
      </c>
      <c r="E704" s="29" t="s">
        <v>5</v>
      </c>
      <c r="F704" s="29" t="s">
        <v>80</v>
      </c>
      <c r="G704" s="29" t="s">
        <v>81</v>
      </c>
      <c r="H704" s="30">
        <v>1009</v>
      </c>
      <c r="I704" s="30">
        <v>0</v>
      </c>
      <c r="J704" s="31">
        <v>-1009</v>
      </c>
    </row>
    <row r="705" spans="1:10" ht="12.75" outlineLevel="1">
      <c r="A705" s="26" t="s">
        <v>1302</v>
      </c>
      <c r="B705" s="29" t="s">
        <v>33</v>
      </c>
      <c r="C705" s="29" t="s">
        <v>1869</v>
      </c>
      <c r="D705" s="29" t="s">
        <v>51</v>
      </c>
      <c r="E705" s="29" t="s">
        <v>5</v>
      </c>
      <c r="F705" s="29" t="s">
        <v>391</v>
      </c>
      <c r="G705" s="29" t="s">
        <v>392</v>
      </c>
      <c r="H705" s="30">
        <v>0</v>
      </c>
      <c r="I705" s="30">
        <v>2126.89</v>
      </c>
      <c r="J705" s="31">
        <v>2126.89</v>
      </c>
    </row>
    <row r="706" spans="1:10" ht="12.75" outlineLevel="1">
      <c r="A706" s="26" t="s">
        <v>1305</v>
      </c>
      <c r="B706" s="29" t="s">
        <v>33</v>
      </c>
      <c r="C706" s="29" t="s">
        <v>1869</v>
      </c>
      <c r="D706" s="29" t="s">
        <v>51</v>
      </c>
      <c r="E706" s="29" t="s">
        <v>5</v>
      </c>
      <c r="F706" s="29" t="s">
        <v>394</v>
      </c>
      <c r="G706" s="29" t="s">
        <v>322</v>
      </c>
      <c r="H706" s="30">
        <v>-30250</v>
      </c>
      <c r="I706" s="30">
        <v>0</v>
      </c>
      <c r="J706" s="31">
        <v>30250</v>
      </c>
    </row>
    <row r="707" spans="1:10" ht="12.75" outlineLevel="1">
      <c r="A707" s="26" t="s">
        <v>1308</v>
      </c>
      <c r="B707" s="29" t="s">
        <v>33</v>
      </c>
      <c r="C707" s="29" t="s">
        <v>1869</v>
      </c>
      <c r="D707" s="29" t="s">
        <v>83</v>
      </c>
      <c r="E707" s="29" t="s">
        <v>6</v>
      </c>
      <c r="F707" s="29" t="s">
        <v>396</v>
      </c>
      <c r="G707" s="29" t="s">
        <v>397</v>
      </c>
      <c r="H707" s="30">
        <v>6742</v>
      </c>
      <c r="I707" s="30">
        <v>1745.01</v>
      </c>
      <c r="J707" s="31">
        <v>-4996.99</v>
      </c>
    </row>
    <row r="708" spans="1:10" ht="12.75" outlineLevel="1">
      <c r="A708" s="26" t="s">
        <v>1309</v>
      </c>
      <c r="B708" s="29" t="s">
        <v>33</v>
      </c>
      <c r="C708" s="29" t="s">
        <v>1869</v>
      </c>
      <c r="D708" s="29" t="s">
        <v>83</v>
      </c>
      <c r="E708" s="29" t="s">
        <v>6</v>
      </c>
      <c r="F708" s="29" t="s">
        <v>399</v>
      </c>
      <c r="G708" s="29" t="s">
        <v>400</v>
      </c>
      <c r="H708" s="30">
        <v>-1461.75</v>
      </c>
      <c r="I708" s="30">
        <v>0</v>
      </c>
      <c r="J708" s="31">
        <v>1461.75</v>
      </c>
    </row>
    <row r="709" spans="1:10" ht="12.75" outlineLevel="1">
      <c r="A709" s="26" t="s">
        <v>1312</v>
      </c>
      <c r="B709" s="29" t="s">
        <v>33</v>
      </c>
      <c r="C709" s="29" t="s">
        <v>1869</v>
      </c>
      <c r="D709" s="29" t="s">
        <v>83</v>
      </c>
      <c r="E709" s="29" t="s">
        <v>6</v>
      </c>
      <c r="F709" s="29" t="s">
        <v>254</v>
      </c>
      <c r="G709" s="29" t="s">
        <v>255</v>
      </c>
      <c r="H709" s="30">
        <v>-1136</v>
      </c>
      <c r="I709" s="30">
        <v>89</v>
      </c>
      <c r="J709" s="31">
        <v>1225</v>
      </c>
    </row>
    <row r="710" spans="1:10" ht="12.75" outlineLevel="1">
      <c r="A710" s="26" t="s">
        <v>1313</v>
      </c>
      <c r="B710" s="29" t="s">
        <v>33</v>
      </c>
      <c r="C710" s="29" t="s">
        <v>1869</v>
      </c>
      <c r="D710" s="29" t="s">
        <v>83</v>
      </c>
      <c r="E710" s="29" t="s">
        <v>6</v>
      </c>
      <c r="F710" s="29" t="s">
        <v>403</v>
      </c>
      <c r="G710" s="29" t="s">
        <v>404</v>
      </c>
      <c r="H710" s="30">
        <v>-1998.75</v>
      </c>
      <c r="I710" s="30">
        <v>0</v>
      </c>
      <c r="J710" s="31">
        <v>1998.75</v>
      </c>
    </row>
    <row r="711" spans="1:10" ht="12.75" outlineLevel="1">
      <c r="A711" s="26" t="s">
        <v>1316</v>
      </c>
      <c r="B711" s="29" t="s">
        <v>33</v>
      </c>
      <c r="C711" s="29" t="s">
        <v>1869</v>
      </c>
      <c r="D711" s="29" t="s">
        <v>83</v>
      </c>
      <c r="E711" s="29" t="s">
        <v>6</v>
      </c>
      <c r="F711" s="29" t="s">
        <v>406</v>
      </c>
      <c r="G711" s="29" t="s">
        <v>407</v>
      </c>
      <c r="H711" s="30">
        <v>-210</v>
      </c>
      <c r="I711" s="30">
        <v>0</v>
      </c>
      <c r="J711" s="31">
        <v>210</v>
      </c>
    </row>
    <row r="712" spans="1:10" ht="12.75" outlineLevel="1">
      <c r="A712" s="26" t="s">
        <v>1319</v>
      </c>
      <c r="B712" s="29" t="s">
        <v>33</v>
      </c>
      <c r="C712" s="29" t="s">
        <v>1869</v>
      </c>
      <c r="D712" s="29" t="s">
        <v>83</v>
      </c>
      <c r="E712" s="29" t="s">
        <v>6</v>
      </c>
      <c r="F712" s="29" t="s">
        <v>409</v>
      </c>
      <c r="G712" s="29" t="s">
        <v>410</v>
      </c>
      <c r="H712" s="30">
        <v>55</v>
      </c>
      <c r="I712" s="30">
        <v>0</v>
      </c>
      <c r="J712" s="31">
        <v>-55</v>
      </c>
    </row>
    <row r="713" spans="1:10" ht="12.75" outlineLevel="1">
      <c r="A713" s="26" t="s">
        <v>1320</v>
      </c>
      <c r="B713" s="29" t="s">
        <v>33</v>
      </c>
      <c r="C713" s="29" t="s">
        <v>1869</v>
      </c>
      <c r="D713" s="29" t="s">
        <v>83</v>
      </c>
      <c r="E713" s="29" t="s">
        <v>6</v>
      </c>
      <c r="F713" s="29" t="s">
        <v>412</v>
      </c>
      <c r="G713" s="29" t="s">
        <v>413</v>
      </c>
      <c r="H713" s="30">
        <v>330</v>
      </c>
      <c r="I713" s="30">
        <v>320</v>
      </c>
      <c r="J713" s="31">
        <v>-10</v>
      </c>
    </row>
    <row r="714" spans="1:10" ht="12.75" outlineLevel="1">
      <c r="A714" s="26" t="s">
        <v>1323</v>
      </c>
      <c r="B714" s="29" t="s">
        <v>33</v>
      </c>
      <c r="C714" s="29" t="s">
        <v>1869</v>
      </c>
      <c r="D714" s="29" t="s">
        <v>83</v>
      </c>
      <c r="E714" s="29" t="s">
        <v>6</v>
      </c>
      <c r="F714" s="29" t="s">
        <v>87</v>
      </c>
      <c r="G714" s="29" t="s">
        <v>88</v>
      </c>
      <c r="H714" s="30">
        <v>123.75</v>
      </c>
      <c r="I714" s="30">
        <v>600</v>
      </c>
      <c r="J714" s="31">
        <v>476.25</v>
      </c>
    </row>
    <row r="715" spans="1:10" ht="12.75" outlineLevel="1">
      <c r="A715" s="26" t="s">
        <v>1326</v>
      </c>
      <c r="B715" s="29" t="s">
        <v>33</v>
      </c>
      <c r="C715" s="29" t="s">
        <v>1869</v>
      </c>
      <c r="D715" s="29" t="s">
        <v>83</v>
      </c>
      <c r="E715" s="29" t="s">
        <v>6</v>
      </c>
      <c r="F715" s="29" t="s">
        <v>90</v>
      </c>
      <c r="G715" s="29" t="s">
        <v>91</v>
      </c>
      <c r="H715" s="30">
        <v>2095.57</v>
      </c>
      <c r="I715" s="30">
        <v>1781.44</v>
      </c>
      <c r="J715" s="31">
        <v>-314.13</v>
      </c>
    </row>
    <row r="716" spans="1:10" ht="12.75" outlineLevel="1">
      <c r="A716" s="26" t="s">
        <v>1327</v>
      </c>
      <c r="B716" s="29" t="s">
        <v>33</v>
      </c>
      <c r="C716" s="29" t="s">
        <v>1869</v>
      </c>
      <c r="D716" s="29" t="s">
        <v>83</v>
      </c>
      <c r="E716" s="29" t="s">
        <v>6</v>
      </c>
      <c r="F716" s="29" t="s">
        <v>417</v>
      </c>
      <c r="G716" s="29" t="s">
        <v>418</v>
      </c>
      <c r="H716" s="30">
        <v>1250</v>
      </c>
      <c r="I716" s="30">
        <v>385.34</v>
      </c>
      <c r="J716" s="31">
        <v>-864.66</v>
      </c>
    </row>
    <row r="717" spans="1:10" ht="12.75" outlineLevel="1">
      <c r="A717" s="26" t="s">
        <v>1328</v>
      </c>
      <c r="B717" s="29" t="s">
        <v>33</v>
      </c>
      <c r="C717" s="29" t="s">
        <v>1869</v>
      </c>
      <c r="D717" s="29" t="s">
        <v>83</v>
      </c>
      <c r="E717" s="29" t="s">
        <v>6</v>
      </c>
      <c r="F717" s="29" t="s">
        <v>261</v>
      </c>
      <c r="G717" s="29" t="s">
        <v>262</v>
      </c>
      <c r="H717" s="30">
        <v>0</v>
      </c>
      <c r="I717" s="30">
        <v>165.69</v>
      </c>
      <c r="J717" s="31">
        <v>165.69</v>
      </c>
    </row>
    <row r="718" spans="1:10" ht="12.75" outlineLevel="1">
      <c r="A718" s="26" t="s">
        <v>1329</v>
      </c>
      <c r="B718" s="29" t="s">
        <v>33</v>
      </c>
      <c r="C718" s="29" t="s">
        <v>1869</v>
      </c>
      <c r="D718" s="29" t="s">
        <v>83</v>
      </c>
      <c r="E718" s="29" t="s">
        <v>6</v>
      </c>
      <c r="F718" s="29" t="s">
        <v>93</v>
      </c>
      <c r="G718" s="29" t="s">
        <v>94</v>
      </c>
      <c r="H718" s="30">
        <v>27.5</v>
      </c>
      <c r="I718" s="30">
        <v>0</v>
      </c>
      <c r="J718" s="31">
        <v>-27.5</v>
      </c>
    </row>
    <row r="719" spans="1:10" ht="12.75" outlineLevel="1">
      <c r="A719" s="26" t="s">
        <v>1330</v>
      </c>
      <c r="B719" s="29" t="s">
        <v>33</v>
      </c>
      <c r="C719" s="29" t="s">
        <v>1869</v>
      </c>
      <c r="D719" s="29" t="s">
        <v>83</v>
      </c>
      <c r="E719" s="29" t="s">
        <v>6</v>
      </c>
      <c r="F719" s="29" t="s">
        <v>422</v>
      </c>
      <c r="G719" s="29" t="s">
        <v>423</v>
      </c>
      <c r="H719" s="30">
        <v>1898.5</v>
      </c>
      <c r="I719" s="30">
        <v>5367.29</v>
      </c>
      <c r="J719" s="31">
        <v>3468.79</v>
      </c>
    </row>
    <row r="720" spans="1:10" ht="12.75" outlineLevel="1">
      <c r="A720" s="26" t="s">
        <v>1331</v>
      </c>
      <c r="B720" s="29" t="s">
        <v>33</v>
      </c>
      <c r="C720" s="29" t="s">
        <v>1869</v>
      </c>
      <c r="D720" s="29" t="s">
        <v>83</v>
      </c>
      <c r="E720" s="29" t="s">
        <v>6</v>
      </c>
      <c r="F720" s="29" t="s">
        <v>425</v>
      </c>
      <c r="G720" s="29" t="s">
        <v>426</v>
      </c>
      <c r="H720" s="30">
        <v>25590.12</v>
      </c>
      <c r="I720" s="30">
        <v>22447</v>
      </c>
      <c r="J720" s="31">
        <v>-3143.12</v>
      </c>
    </row>
    <row r="721" spans="1:10" ht="12.75" outlineLevel="1">
      <c r="A721" s="26" t="s">
        <v>1332</v>
      </c>
      <c r="B721" s="29" t="s">
        <v>33</v>
      </c>
      <c r="C721" s="29" t="s">
        <v>1869</v>
      </c>
      <c r="D721" s="29" t="s">
        <v>83</v>
      </c>
      <c r="E721" s="29" t="s">
        <v>6</v>
      </c>
      <c r="F721" s="29" t="s">
        <v>96</v>
      </c>
      <c r="G721" s="29" t="s">
        <v>97</v>
      </c>
      <c r="H721" s="30">
        <v>15403</v>
      </c>
      <c r="I721" s="30">
        <v>18550.46</v>
      </c>
      <c r="J721" s="31">
        <v>3147.46</v>
      </c>
    </row>
    <row r="722" spans="1:10" ht="12.75" outlineLevel="1">
      <c r="A722" s="26" t="s">
        <v>1333</v>
      </c>
      <c r="B722" s="29" t="s">
        <v>33</v>
      </c>
      <c r="C722" s="29" t="s">
        <v>1869</v>
      </c>
      <c r="D722" s="29" t="s">
        <v>83</v>
      </c>
      <c r="E722" s="29" t="s">
        <v>6</v>
      </c>
      <c r="F722" s="29" t="s">
        <v>430</v>
      </c>
      <c r="G722" s="29" t="s">
        <v>431</v>
      </c>
      <c r="H722" s="30">
        <v>388.5</v>
      </c>
      <c r="I722" s="30">
        <v>1698</v>
      </c>
      <c r="J722" s="31">
        <v>1309.5</v>
      </c>
    </row>
    <row r="723" spans="1:10" ht="12.75" outlineLevel="1">
      <c r="A723" s="26" t="s">
        <v>1334</v>
      </c>
      <c r="B723" s="29" t="s">
        <v>33</v>
      </c>
      <c r="C723" s="29" t="s">
        <v>1869</v>
      </c>
      <c r="D723" s="29" t="s">
        <v>83</v>
      </c>
      <c r="E723" s="29" t="s">
        <v>6</v>
      </c>
      <c r="F723" s="29" t="s">
        <v>433</v>
      </c>
      <c r="G723" s="29" t="s">
        <v>434</v>
      </c>
      <c r="H723" s="30">
        <v>1133.5</v>
      </c>
      <c r="I723" s="30">
        <v>0</v>
      </c>
      <c r="J723" s="31">
        <v>-1133.5</v>
      </c>
    </row>
    <row r="724" spans="1:10" ht="12.75" outlineLevel="1">
      <c r="A724" s="26" t="s">
        <v>1335</v>
      </c>
      <c r="B724" s="29" t="s">
        <v>33</v>
      </c>
      <c r="C724" s="29" t="s">
        <v>1869</v>
      </c>
      <c r="D724" s="29" t="s">
        <v>83</v>
      </c>
      <c r="E724" s="29" t="s">
        <v>6</v>
      </c>
      <c r="F724" s="29" t="s">
        <v>102</v>
      </c>
      <c r="G724" s="29" t="s">
        <v>103</v>
      </c>
      <c r="H724" s="30">
        <v>939.5</v>
      </c>
      <c r="I724" s="30">
        <v>476.34</v>
      </c>
      <c r="J724" s="31">
        <v>-463.16</v>
      </c>
    </row>
    <row r="725" spans="1:10" ht="12.75" outlineLevel="1">
      <c r="A725" s="26" t="s">
        <v>1336</v>
      </c>
      <c r="B725" s="29" t="s">
        <v>33</v>
      </c>
      <c r="C725" s="29" t="s">
        <v>1869</v>
      </c>
      <c r="D725" s="29" t="s">
        <v>105</v>
      </c>
      <c r="E725" s="29" t="s">
        <v>7</v>
      </c>
      <c r="F725" s="29" t="s">
        <v>267</v>
      </c>
      <c r="G725" s="29" t="s">
        <v>268</v>
      </c>
      <c r="H725" s="30">
        <v>300</v>
      </c>
      <c r="I725" s="30">
        <v>681.94</v>
      </c>
      <c r="J725" s="31">
        <v>381.94</v>
      </c>
    </row>
    <row r="726" spans="1:10" ht="12.75" outlineLevel="1">
      <c r="A726" s="26" t="s">
        <v>1337</v>
      </c>
      <c r="B726" s="29" t="s">
        <v>33</v>
      </c>
      <c r="C726" s="29" t="s">
        <v>1869</v>
      </c>
      <c r="D726" s="29" t="s">
        <v>105</v>
      </c>
      <c r="E726" s="29" t="s">
        <v>7</v>
      </c>
      <c r="F726" s="29" t="s">
        <v>270</v>
      </c>
      <c r="G726" s="29" t="s">
        <v>271</v>
      </c>
      <c r="H726" s="30">
        <v>875</v>
      </c>
      <c r="I726" s="30">
        <v>1787.51</v>
      </c>
      <c r="J726" s="31">
        <v>912.51</v>
      </c>
    </row>
    <row r="727" spans="1:10" ht="12.75" outlineLevel="1">
      <c r="A727" s="26" t="s">
        <v>1338</v>
      </c>
      <c r="B727" s="29" t="s">
        <v>33</v>
      </c>
      <c r="C727" s="29" t="s">
        <v>1869</v>
      </c>
      <c r="D727" s="29" t="s">
        <v>105</v>
      </c>
      <c r="E727" s="29" t="s">
        <v>7</v>
      </c>
      <c r="F727" s="29" t="s">
        <v>440</v>
      </c>
      <c r="G727" s="29" t="s">
        <v>441</v>
      </c>
      <c r="H727" s="30">
        <v>1238.5</v>
      </c>
      <c r="I727" s="30">
        <v>3.9</v>
      </c>
      <c r="J727" s="31">
        <v>-1234.6</v>
      </c>
    </row>
    <row r="728" spans="1:10" ht="12.75" outlineLevel="1">
      <c r="A728" s="26" t="s">
        <v>1339</v>
      </c>
      <c r="B728" s="29" t="s">
        <v>33</v>
      </c>
      <c r="C728" s="29" t="s">
        <v>1869</v>
      </c>
      <c r="D728" s="29" t="s">
        <v>105</v>
      </c>
      <c r="E728" s="29" t="s">
        <v>7</v>
      </c>
      <c r="F728" s="29" t="s">
        <v>106</v>
      </c>
      <c r="G728" s="29" t="s">
        <v>107</v>
      </c>
      <c r="H728" s="30">
        <v>1341.75</v>
      </c>
      <c r="I728" s="30">
        <v>961.13</v>
      </c>
      <c r="J728" s="31">
        <v>-380.62</v>
      </c>
    </row>
    <row r="729" spans="1:10" ht="12.75" outlineLevel="1">
      <c r="A729" s="26" t="s">
        <v>1342</v>
      </c>
      <c r="B729" s="29" t="s">
        <v>33</v>
      </c>
      <c r="C729" s="29" t="s">
        <v>1869</v>
      </c>
      <c r="D729" s="29" t="s">
        <v>105</v>
      </c>
      <c r="E729" s="29" t="s">
        <v>7</v>
      </c>
      <c r="F729" s="29" t="s">
        <v>444</v>
      </c>
      <c r="G729" s="29" t="s">
        <v>10</v>
      </c>
      <c r="H729" s="30">
        <v>0</v>
      </c>
      <c r="I729" s="30">
        <v>65.68</v>
      </c>
      <c r="J729" s="31">
        <v>65.68</v>
      </c>
    </row>
    <row r="730" spans="1:10" ht="12.75" outlineLevel="1">
      <c r="A730" s="26" t="s">
        <v>1343</v>
      </c>
      <c r="B730" s="29" t="s">
        <v>33</v>
      </c>
      <c r="C730" s="29" t="s">
        <v>1869</v>
      </c>
      <c r="D730" s="29" t="s">
        <v>105</v>
      </c>
      <c r="E730" s="29" t="s">
        <v>7</v>
      </c>
      <c r="F730" s="29" t="s">
        <v>109</v>
      </c>
      <c r="G730" s="29" t="s">
        <v>110</v>
      </c>
      <c r="H730" s="30">
        <v>1.5</v>
      </c>
      <c r="I730" s="30">
        <v>0</v>
      </c>
      <c r="J730" s="31">
        <v>-1.5</v>
      </c>
    </row>
    <row r="731" spans="1:10" ht="12.75" outlineLevel="1">
      <c r="A731" s="26" t="s">
        <v>1344</v>
      </c>
      <c r="B731" s="29" t="s">
        <v>33</v>
      </c>
      <c r="C731" s="29" t="s">
        <v>1869</v>
      </c>
      <c r="D731" s="29" t="s">
        <v>105</v>
      </c>
      <c r="E731" s="29" t="s">
        <v>7</v>
      </c>
      <c r="F731" s="29" t="s">
        <v>112</v>
      </c>
      <c r="G731" s="29" t="s">
        <v>113</v>
      </c>
      <c r="H731" s="30">
        <v>3599.35</v>
      </c>
      <c r="I731" s="30">
        <v>1881.12</v>
      </c>
      <c r="J731" s="31">
        <v>-1718.23</v>
      </c>
    </row>
    <row r="732" spans="1:10" ht="12.75" outlineLevel="1">
      <c r="A732" s="26" t="s">
        <v>1345</v>
      </c>
      <c r="B732" s="29" t="s">
        <v>33</v>
      </c>
      <c r="C732" s="29" t="s">
        <v>1869</v>
      </c>
      <c r="D732" s="29" t="s">
        <v>115</v>
      </c>
      <c r="E732" s="29" t="s">
        <v>8</v>
      </c>
      <c r="F732" s="29" t="s">
        <v>116</v>
      </c>
      <c r="G732" s="29" t="s">
        <v>117</v>
      </c>
      <c r="H732" s="30">
        <v>382.5</v>
      </c>
      <c r="I732" s="30">
        <v>927.49</v>
      </c>
      <c r="J732" s="31">
        <v>544.99</v>
      </c>
    </row>
    <row r="733" spans="1:10" ht="12.75" outlineLevel="1">
      <c r="A733" s="26" t="s">
        <v>1346</v>
      </c>
      <c r="B733" s="29" t="s">
        <v>33</v>
      </c>
      <c r="C733" s="29" t="s">
        <v>1869</v>
      </c>
      <c r="D733" s="29" t="s">
        <v>115</v>
      </c>
      <c r="E733" s="29" t="s">
        <v>8</v>
      </c>
      <c r="F733" s="29" t="s">
        <v>636</v>
      </c>
      <c r="G733" s="29" t="s">
        <v>637</v>
      </c>
      <c r="H733" s="30">
        <v>150</v>
      </c>
      <c r="I733" s="30">
        <v>0</v>
      </c>
      <c r="J733" s="31">
        <v>-150</v>
      </c>
    </row>
    <row r="734" spans="1:10" ht="12.75" outlineLevel="1">
      <c r="A734" s="26" t="s">
        <v>1347</v>
      </c>
      <c r="B734" s="29" t="s">
        <v>33</v>
      </c>
      <c r="C734" s="29" t="s">
        <v>1869</v>
      </c>
      <c r="D734" s="29" t="s">
        <v>115</v>
      </c>
      <c r="E734" s="29" t="s">
        <v>8</v>
      </c>
      <c r="F734" s="29" t="s">
        <v>119</v>
      </c>
      <c r="G734" s="29" t="s">
        <v>120</v>
      </c>
      <c r="H734" s="30">
        <v>222.5</v>
      </c>
      <c r="I734" s="30">
        <v>120</v>
      </c>
      <c r="J734" s="31">
        <v>-102.5</v>
      </c>
    </row>
    <row r="735" spans="1:10" ht="12.75" outlineLevel="1">
      <c r="A735" s="26" t="s">
        <v>1348</v>
      </c>
      <c r="B735" s="29" t="s">
        <v>33</v>
      </c>
      <c r="C735" s="29" t="s">
        <v>1869</v>
      </c>
      <c r="D735" s="29" t="s">
        <v>115</v>
      </c>
      <c r="E735" s="29" t="s">
        <v>8</v>
      </c>
      <c r="F735" s="29" t="s">
        <v>122</v>
      </c>
      <c r="G735" s="29" t="s">
        <v>123</v>
      </c>
      <c r="H735" s="30">
        <v>341.25</v>
      </c>
      <c r="I735" s="30">
        <v>45</v>
      </c>
      <c r="J735" s="31">
        <v>-296.25</v>
      </c>
    </row>
    <row r="736" spans="1:10" ht="12.75" outlineLevel="1">
      <c r="A736" s="26" t="s">
        <v>1349</v>
      </c>
      <c r="B736" s="29" t="s">
        <v>33</v>
      </c>
      <c r="C736" s="29" t="s">
        <v>1869</v>
      </c>
      <c r="D736" s="29" t="s">
        <v>115</v>
      </c>
      <c r="E736" s="29" t="s">
        <v>8</v>
      </c>
      <c r="F736" s="29" t="s">
        <v>454</v>
      </c>
      <c r="G736" s="29" t="s">
        <v>455</v>
      </c>
      <c r="H736" s="30">
        <v>43.75</v>
      </c>
      <c r="I736" s="30">
        <v>0</v>
      </c>
      <c r="J736" s="31">
        <v>-43.75</v>
      </c>
    </row>
    <row r="737" spans="1:10" ht="12.75" outlineLevel="1">
      <c r="A737" s="26" t="s">
        <v>1350</v>
      </c>
      <c r="B737" s="29" t="s">
        <v>33</v>
      </c>
      <c r="C737" s="29" t="s">
        <v>1869</v>
      </c>
      <c r="D737" s="29" t="s">
        <v>115</v>
      </c>
      <c r="E737" s="29" t="s">
        <v>8</v>
      </c>
      <c r="F737" s="29" t="s">
        <v>457</v>
      </c>
      <c r="G737" s="29" t="s">
        <v>458</v>
      </c>
      <c r="H737" s="30">
        <v>1250</v>
      </c>
      <c r="I737" s="30">
        <v>942.78</v>
      </c>
      <c r="J737" s="31">
        <v>-307.22</v>
      </c>
    </row>
    <row r="738" spans="1:10" ht="12.75" outlineLevel="1">
      <c r="A738" s="26" t="s">
        <v>1351</v>
      </c>
      <c r="B738" s="29" t="s">
        <v>33</v>
      </c>
      <c r="C738" s="29" t="s">
        <v>1869</v>
      </c>
      <c r="D738" s="29" t="s">
        <v>115</v>
      </c>
      <c r="E738" s="29" t="s">
        <v>8</v>
      </c>
      <c r="F738" s="29" t="s">
        <v>125</v>
      </c>
      <c r="G738" s="29" t="s">
        <v>126</v>
      </c>
      <c r="H738" s="30">
        <v>1002.5</v>
      </c>
      <c r="I738" s="30">
        <v>-289.51</v>
      </c>
      <c r="J738" s="31">
        <v>-1292.01</v>
      </c>
    </row>
    <row r="739" spans="1:10" ht="12.75" outlineLevel="1">
      <c r="A739" s="26" t="s">
        <v>1352</v>
      </c>
      <c r="B739" s="29" t="s">
        <v>33</v>
      </c>
      <c r="C739" s="29" t="s">
        <v>1869</v>
      </c>
      <c r="D739" s="29" t="s">
        <v>115</v>
      </c>
      <c r="E739" s="29" t="s">
        <v>8</v>
      </c>
      <c r="F739" s="29" t="s">
        <v>461</v>
      </c>
      <c r="G739" s="29" t="s">
        <v>462</v>
      </c>
      <c r="H739" s="30">
        <v>120</v>
      </c>
      <c r="I739" s="30">
        <v>0</v>
      </c>
      <c r="J739" s="31">
        <v>-120</v>
      </c>
    </row>
    <row r="740" spans="1:10" ht="12.75" outlineLevel="1">
      <c r="A740" s="26" t="s">
        <v>1353</v>
      </c>
      <c r="B740" s="29" t="s">
        <v>33</v>
      </c>
      <c r="C740" s="29" t="s">
        <v>1869</v>
      </c>
      <c r="D740" s="29" t="s">
        <v>115</v>
      </c>
      <c r="E740" s="29" t="s">
        <v>8</v>
      </c>
      <c r="F740" s="29" t="s">
        <v>128</v>
      </c>
      <c r="G740" s="29" t="s">
        <v>129</v>
      </c>
      <c r="H740" s="30">
        <v>429.25</v>
      </c>
      <c r="I740" s="30">
        <v>2222.31</v>
      </c>
      <c r="J740" s="31">
        <v>1793.06</v>
      </c>
    </row>
    <row r="741" spans="1:10" ht="12.75" outlineLevel="1">
      <c r="A741" s="26" t="s">
        <v>1354</v>
      </c>
      <c r="B741" s="29" t="s">
        <v>33</v>
      </c>
      <c r="C741" s="29" t="s">
        <v>1869</v>
      </c>
      <c r="D741" s="29" t="s">
        <v>115</v>
      </c>
      <c r="E741" s="29" t="s">
        <v>8</v>
      </c>
      <c r="F741" s="29" t="s">
        <v>465</v>
      </c>
      <c r="G741" s="29" t="s">
        <v>466</v>
      </c>
      <c r="H741" s="30">
        <v>0</v>
      </c>
      <c r="I741" s="30">
        <v>-130</v>
      </c>
      <c r="J741" s="31">
        <v>-130</v>
      </c>
    </row>
    <row r="742" spans="1:10" ht="12.75" outlineLevel="1">
      <c r="A742" s="26" t="s">
        <v>1355</v>
      </c>
      <c r="B742" s="29" t="s">
        <v>33</v>
      </c>
      <c r="C742" s="29" t="s">
        <v>1869</v>
      </c>
      <c r="D742" s="29" t="s">
        <v>115</v>
      </c>
      <c r="E742" s="29" t="s">
        <v>8</v>
      </c>
      <c r="F742" s="29" t="s">
        <v>131</v>
      </c>
      <c r="G742" s="29" t="s">
        <v>132</v>
      </c>
      <c r="H742" s="30">
        <v>635.55</v>
      </c>
      <c r="I742" s="30">
        <v>445.82</v>
      </c>
      <c r="J742" s="31">
        <v>-189.73</v>
      </c>
    </row>
    <row r="743" spans="1:10" ht="12.75" outlineLevel="1">
      <c r="A743" s="26" t="s">
        <v>1356</v>
      </c>
      <c r="B743" s="29" t="s">
        <v>33</v>
      </c>
      <c r="C743" s="29" t="s">
        <v>1869</v>
      </c>
      <c r="D743" s="29" t="s">
        <v>115</v>
      </c>
      <c r="E743" s="29" t="s">
        <v>8</v>
      </c>
      <c r="F743" s="29" t="s">
        <v>134</v>
      </c>
      <c r="G743" s="29" t="s">
        <v>135</v>
      </c>
      <c r="H743" s="30">
        <v>286.75</v>
      </c>
      <c r="I743" s="30">
        <v>37.16</v>
      </c>
      <c r="J743" s="31">
        <v>-249.59</v>
      </c>
    </row>
    <row r="744" spans="1:10" ht="12.75" outlineLevel="1">
      <c r="A744" s="26" t="s">
        <v>1357</v>
      </c>
      <c r="B744" s="29" t="s">
        <v>33</v>
      </c>
      <c r="C744" s="29" t="s">
        <v>1869</v>
      </c>
      <c r="D744" s="29" t="s">
        <v>115</v>
      </c>
      <c r="E744" s="29" t="s">
        <v>8</v>
      </c>
      <c r="F744" s="29" t="s">
        <v>137</v>
      </c>
      <c r="G744" s="29" t="s">
        <v>138</v>
      </c>
      <c r="H744" s="30">
        <v>0</v>
      </c>
      <c r="I744" s="30">
        <v>240</v>
      </c>
      <c r="J744" s="31">
        <v>240</v>
      </c>
    </row>
    <row r="745" spans="1:10" ht="12.75" outlineLevel="1">
      <c r="A745" s="26" t="s">
        <v>1358</v>
      </c>
      <c r="B745" s="29" t="s">
        <v>33</v>
      </c>
      <c r="C745" s="29" t="s">
        <v>1869</v>
      </c>
      <c r="D745" s="29" t="s">
        <v>115</v>
      </c>
      <c r="E745" s="29" t="s">
        <v>8</v>
      </c>
      <c r="F745" s="29" t="s">
        <v>140</v>
      </c>
      <c r="G745" s="29" t="s">
        <v>141</v>
      </c>
      <c r="H745" s="30">
        <v>2025.25</v>
      </c>
      <c r="I745" s="30">
        <v>1218</v>
      </c>
      <c r="J745" s="31">
        <v>-807.25</v>
      </c>
    </row>
    <row r="746" spans="1:10" ht="12.75" outlineLevel="1">
      <c r="A746" s="26" t="s">
        <v>1359</v>
      </c>
      <c r="B746" s="29" t="s">
        <v>33</v>
      </c>
      <c r="C746" s="29" t="s">
        <v>1869</v>
      </c>
      <c r="D746" s="29" t="s">
        <v>115</v>
      </c>
      <c r="E746" s="29" t="s">
        <v>8</v>
      </c>
      <c r="F746" s="29" t="s">
        <v>143</v>
      </c>
      <c r="G746" s="29" t="s">
        <v>144</v>
      </c>
      <c r="H746" s="30">
        <v>300</v>
      </c>
      <c r="I746" s="30">
        <v>0</v>
      </c>
      <c r="J746" s="31">
        <v>-300</v>
      </c>
    </row>
    <row r="747" spans="1:10" ht="12.75" outlineLevel="1">
      <c r="A747" s="26" t="s">
        <v>1360</v>
      </c>
      <c r="B747" s="29" t="s">
        <v>33</v>
      </c>
      <c r="C747" s="29" t="s">
        <v>1869</v>
      </c>
      <c r="D747" s="29" t="s">
        <v>115</v>
      </c>
      <c r="E747" s="29" t="s">
        <v>8</v>
      </c>
      <c r="F747" s="29" t="s">
        <v>146</v>
      </c>
      <c r="G747" s="29" t="s">
        <v>147</v>
      </c>
      <c r="H747" s="30">
        <v>111.75</v>
      </c>
      <c r="I747" s="30">
        <v>0</v>
      </c>
      <c r="J747" s="31">
        <v>-111.75</v>
      </c>
    </row>
    <row r="748" spans="1:10" ht="12.75" outlineLevel="1">
      <c r="A748" s="26" t="s">
        <v>1361</v>
      </c>
      <c r="B748" s="29" t="s">
        <v>33</v>
      </c>
      <c r="C748" s="29" t="s">
        <v>1869</v>
      </c>
      <c r="D748" s="29" t="s">
        <v>115</v>
      </c>
      <c r="E748" s="29" t="s">
        <v>8</v>
      </c>
      <c r="F748" s="29" t="s">
        <v>149</v>
      </c>
      <c r="G748" s="29" t="s">
        <v>150</v>
      </c>
      <c r="H748" s="30">
        <v>52778.87</v>
      </c>
      <c r="I748" s="30">
        <v>50065.27</v>
      </c>
      <c r="J748" s="31">
        <v>-2713.6</v>
      </c>
    </row>
    <row r="749" spans="1:10" ht="12.75" outlineLevel="1">
      <c r="A749" s="26" t="s">
        <v>1362</v>
      </c>
      <c r="B749" s="29" t="s">
        <v>33</v>
      </c>
      <c r="C749" s="29" t="s">
        <v>1869</v>
      </c>
      <c r="D749" s="29" t="s">
        <v>115</v>
      </c>
      <c r="E749" s="29" t="s">
        <v>8</v>
      </c>
      <c r="F749" s="29" t="s">
        <v>290</v>
      </c>
      <c r="G749" s="29" t="s">
        <v>291</v>
      </c>
      <c r="H749" s="30">
        <v>4363.75</v>
      </c>
      <c r="I749" s="30">
        <v>0</v>
      </c>
      <c r="J749" s="31">
        <v>-4363.75</v>
      </c>
    </row>
    <row r="750" spans="1:10" ht="12.75" outlineLevel="1">
      <c r="A750" s="26" t="s">
        <v>1363</v>
      </c>
      <c r="B750" s="29" t="s">
        <v>33</v>
      </c>
      <c r="C750" s="29" t="s">
        <v>1869</v>
      </c>
      <c r="D750" s="29" t="s">
        <v>115</v>
      </c>
      <c r="E750" s="29" t="s">
        <v>8</v>
      </c>
      <c r="F750" s="29" t="s">
        <v>476</v>
      </c>
      <c r="G750" s="29" t="s">
        <v>477</v>
      </c>
      <c r="H750" s="30">
        <v>189.75</v>
      </c>
      <c r="I750" s="30">
        <v>0</v>
      </c>
      <c r="J750" s="31">
        <v>-189.75</v>
      </c>
    </row>
    <row r="751" spans="1:10" ht="12.75" outlineLevel="1">
      <c r="A751" s="26" t="s">
        <v>1364</v>
      </c>
      <c r="B751" s="29" t="s">
        <v>33</v>
      </c>
      <c r="C751" s="29" t="s">
        <v>1869</v>
      </c>
      <c r="D751" s="29" t="s">
        <v>115</v>
      </c>
      <c r="E751" s="29" t="s">
        <v>8</v>
      </c>
      <c r="F751" s="29" t="s">
        <v>479</v>
      </c>
      <c r="G751" s="29" t="s">
        <v>480</v>
      </c>
      <c r="H751" s="30">
        <v>3052</v>
      </c>
      <c r="I751" s="30">
        <v>1690.5</v>
      </c>
      <c r="J751" s="31">
        <v>-1361.5</v>
      </c>
    </row>
    <row r="752" spans="1:10" ht="12.75" outlineLevel="1">
      <c r="A752" s="26" t="s">
        <v>1365</v>
      </c>
      <c r="B752" s="29" t="s">
        <v>33</v>
      </c>
      <c r="C752" s="29" t="s">
        <v>1869</v>
      </c>
      <c r="D752" s="29" t="s">
        <v>115</v>
      </c>
      <c r="E752" s="29" t="s">
        <v>8</v>
      </c>
      <c r="F752" s="29" t="s">
        <v>482</v>
      </c>
      <c r="G752" s="29" t="s">
        <v>483</v>
      </c>
      <c r="H752" s="30">
        <v>62.5</v>
      </c>
      <c r="I752" s="30">
        <v>0</v>
      </c>
      <c r="J752" s="31">
        <v>-62.5</v>
      </c>
    </row>
    <row r="753" spans="1:10" ht="12.75" outlineLevel="1">
      <c r="A753" s="26" t="s">
        <v>1366</v>
      </c>
      <c r="B753" s="29" t="s">
        <v>33</v>
      </c>
      <c r="C753" s="29" t="s">
        <v>1869</v>
      </c>
      <c r="D753" s="29" t="s">
        <v>115</v>
      </c>
      <c r="E753" s="29" t="s">
        <v>8</v>
      </c>
      <c r="F753" s="29" t="s">
        <v>881</v>
      </c>
      <c r="G753" s="29" t="s">
        <v>882</v>
      </c>
      <c r="H753" s="30">
        <v>0</v>
      </c>
      <c r="I753" s="30">
        <v>1.8</v>
      </c>
      <c r="J753" s="31">
        <v>1.8</v>
      </c>
    </row>
    <row r="754" spans="1:10" ht="12.75" outlineLevel="1">
      <c r="A754" s="26" t="s">
        <v>1367</v>
      </c>
      <c r="B754" s="29" t="s">
        <v>33</v>
      </c>
      <c r="C754" s="29" t="s">
        <v>1869</v>
      </c>
      <c r="D754" s="29" t="s">
        <v>115</v>
      </c>
      <c r="E754" s="29" t="s">
        <v>8</v>
      </c>
      <c r="F754" s="29" t="s">
        <v>152</v>
      </c>
      <c r="G754" s="29" t="s">
        <v>153</v>
      </c>
      <c r="H754" s="30">
        <v>0</v>
      </c>
      <c r="I754" s="30">
        <v>130</v>
      </c>
      <c r="J754" s="31">
        <v>130</v>
      </c>
    </row>
    <row r="755" spans="1:10" ht="12.75" outlineLevel="1">
      <c r="A755" s="26" t="s">
        <v>1368</v>
      </c>
      <c r="B755" s="29" t="s">
        <v>33</v>
      </c>
      <c r="C755" s="29" t="s">
        <v>1869</v>
      </c>
      <c r="D755" s="29" t="s">
        <v>115</v>
      </c>
      <c r="E755" s="29" t="s">
        <v>8</v>
      </c>
      <c r="F755" s="29" t="s">
        <v>497</v>
      </c>
      <c r="G755" s="29" t="s">
        <v>498</v>
      </c>
      <c r="H755" s="30">
        <v>42.34</v>
      </c>
      <c r="I755" s="30">
        <v>588</v>
      </c>
      <c r="J755" s="31">
        <v>545.65</v>
      </c>
    </row>
    <row r="756" spans="1:10" ht="12.75" outlineLevel="1">
      <c r="A756" s="26" t="s">
        <v>1369</v>
      </c>
      <c r="B756" s="29" t="s">
        <v>33</v>
      </c>
      <c r="C756" s="29" t="s">
        <v>1869</v>
      </c>
      <c r="D756" s="29" t="s">
        <v>115</v>
      </c>
      <c r="E756" s="29" t="s">
        <v>8</v>
      </c>
      <c r="F756" s="29" t="s">
        <v>161</v>
      </c>
      <c r="G756" s="29" t="s">
        <v>162</v>
      </c>
      <c r="H756" s="30">
        <v>794.25</v>
      </c>
      <c r="I756" s="30">
        <v>291.73</v>
      </c>
      <c r="J756" s="31">
        <v>-502.52</v>
      </c>
    </row>
    <row r="757" spans="1:10" ht="12.75" outlineLevel="1">
      <c r="A757" s="26" t="s">
        <v>1370</v>
      </c>
      <c r="B757" s="29" t="s">
        <v>33</v>
      </c>
      <c r="C757" s="29" t="s">
        <v>1869</v>
      </c>
      <c r="D757" s="29" t="s">
        <v>115</v>
      </c>
      <c r="E757" s="29" t="s">
        <v>8</v>
      </c>
      <c r="F757" s="29" t="s">
        <v>504</v>
      </c>
      <c r="G757" s="29" t="s">
        <v>505</v>
      </c>
      <c r="H757" s="30">
        <v>0</v>
      </c>
      <c r="I757" s="30">
        <v>3083.27</v>
      </c>
      <c r="J757" s="31">
        <v>3083.27</v>
      </c>
    </row>
    <row r="758" spans="1:10" ht="12.75" outlineLevel="1">
      <c r="A758" s="26" t="s">
        <v>1371</v>
      </c>
      <c r="B758" s="29" t="s">
        <v>33</v>
      </c>
      <c r="C758" s="29" t="s">
        <v>1869</v>
      </c>
      <c r="D758" s="29" t="s">
        <v>115</v>
      </c>
      <c r="E758" s="29" t="s">
        <v>8</v>
      </c>
      <c r="F758" s="29" t="s">
        <v>164</v>
      </c>
      <c r="G758" s="29" t="s">
        <v>165</v>
      </c>
      <c r="H758" s="30">
        <v>2566.65</v>
      </c>
      <c r="I758" s="30">
        <v>5054.2</v>
      </c>
      <c r="J758" s="31">
        <v>2487.55</v>
      </c>
    </row>
    <row r="759" spans="1:10" ht="12.75" outlineLevel="1">
      <c r="A759" s="26" t="s">
        <v>1372</v>
      </c>
      <c r="B759" s="29" t="s">
        <v>33</v>
      </c>
      <c r="C759" s="29" t="s">
        <v>1869</v>
      </c>
      <c r="D759" s="29" t="s">
        <v>115</v>
      </c>
      <c r="E759" s="29" t="s">
        <v>8</v>
      </c>
      <c r="F759" s="29" t="s">
        <v>508</v>
      </c>
      <c r="G759" s="29" t="s">
        <v>509</v>
      </c>
      <c r="H759" s="30">
        <v>0</v>
      </c>
      <c r="I759" s="30">
        <v>7400</v>
      </c>
      <c r="J759" s="31">
        <v>7400</v>
      </c>
    </row>
    <row r="760" spans="1:10" ht="12.75" outlineLevel="1">
      <c r="A760" s="26" t="s">
        <v>1373</v>
      </c>
      <c r="B760" s="29" t="s">
        <v>33</v>
      </c>
      <c r="C760" s="29" t="s">
        <v>1869</v>
      </c>
      <c r="D760" s="29" t="s">
        <v>115</v>
      </c>
      <c r="E760" s="29" t="s">
        <v>8</v>
      </c>
      <c r="F760" s="29" t="s">
        <v>512</v>
      </c>
      <c r="G760" s="29" t="s">
        <v>513</v>
      </c>
      <c r="H760" s="30">
        <v>8500</v>
      </c>
      <c r="I760" s="30">
        <v>56.61</v>
      </c>
      <c r="J760" s="31">
        <v>-8443.39</v>
      </c>
    </row>
    <row r="761" spans="1:10" ht="12.75" outlineLevel="1">
      <c r="A761" s="26" t="s">
        <v>1374</v>
      </c>
      <c r="B761" s="29" t="s">
        <v>33</v>
      </c>
      <c r="C761" s="29" t="s">
        <v>1869</v>
      </c>
      <c r="D761" s="29" t="s">
        <v>115</v>
      </c>
      <c r="E761" s="29" t="s">
        <v>8</v>
      </c>
      <c r="F761" s="29" t="s">
        <v>515</v>
      </c>
      <c r="G761" s="29" t="s">
        <v>516</v>
      </c>
      <c r="H761" s="30">
        <v>4500</v>
      </c>
      <c r="I761" s="30">
        <v>3083.22</v>
      </c>
      <c r="J761" s="31">
        <v>-1416.78</v>
      </c>
    </row>
    <row r="762" spans="1:10" ht="12.75" outlineLevel="1">
      <c r="A762" s="26" t="s">
        <v>1375</v>
      </c>
      <c r="B762" s="29" t="s">
        <v>33</v>
      </c>
      <c r="C762" s="29" t="s">
        <v>1869</v>
      </c>
      <c r="D762" s="29" t="s">
        <v>115</v>
      </c>
      <c r="E762" s="29" t="s">
        <v>8</v>
      </c>
      <c r="F762" s="29" t="s">
        <v>176</v>
      </c>
      <c r="G762" s="29" t="s">
        <v>177</v>
      </c>
      <c r="H762" s="30">
        <v>89.75</v>
      </c>
      <c r="I762" s="30">
        <v>21.28</v>
      </c>
      <c r="J762" s="31">
        <v>-68.47</v>
      </c>
    </row>
    <row r="763" spans="1:10" ht="12.75" outlineLevel="1">
      <c r="A763" s="26" t="s">
        <v>1376</v>
      </c>
      <c r="B763" s="29" t="s">
        <v>33</v>
      </c>
      <c r="C763" s="29" t="s">
        <v>1869</v>
      </c>
      <c r="D763" s="29" t="s">
        <v>115</v>
      </c>
      <c r="E763" s="29" t="s">
        <v>8</v>
      </c>
      <c r="F763" s="29" t="s">
        <v>179</v>
      </c>
      <c r="G763" s="29" t="s">
        <v>180</v>
      </c>
      <c r="H763" s="30">
        <v>503.75</v>
      </c>
      <c r="I763" s="30">
        <v>0</v>
      </c>
      <c r="J763" s="31">
        <v>-503.75</v>
      </c>
    </row>
    <row r="764" spans="1:10" ht="12.75" outlineLevel="1">
      <c r="A764" s="26" t="s">
        <v>1377</v>
      </c>
      <c r="B764" s="29" t="s">
        <v>33</v>
      </c>
      <c r="C764" s="29" t="s">
        <v>1869</v>
      </c>
      <c r="D764" s="29" t="s">
        <v>115</v>
      </c>
      <c r="E764" s="29" t="s">
        <v>8</v>
      </c>
      <c r="F764" s="29" t="s">
        <v>182</v>
      </c>
      <c r="G764" s="29" t="s">
        <v>183</v>
      </c>
      <c r="H764" s="30">
        <v>456329.05</v>
      </c>
      <c r="I764" s="30">
        <v>458203.22</v>
      </c>
      <c r="J764" s="31">
        <v>1874.17</v>
      </c>
    </row>
    <row r="765" spans="1:10" ht="12.75" outlineLevel="1">
      <c r="A765" s="26" t="s">
        <v>1378</v>
      </c>
      <c r="B765" s="29" t="s">
        <v>33</v>
      </c>
      <c r="C765" s="29" t="s">
        <v>1869</v>
      </c>
      <c r="D765" s="29" t="s">
        <v>115</v>
      </c>
      <c r="E765" s="29" t="s">
        <v>8</v>
      </c>
      <c r="F765" s="29" t="s">
        <v>185</v>
      </c>
      <c r="G765" s="29" t="s">
        <v>186</v>
      </c>
      <c r="H765" s="30">
        <v>1344</v>
      </c>
      <c r="I765" s="30">
        <v>5198.5</v>
      </c>
      <c r="J765" s="31">
        <v>3854.5</v>
      </c>
    </row>
    <row r="766" spans="1:10" ht="12.75" outlineLevel="1">
      <c r="A766" s="26" t="s">
        <v>1379</v>
      </c>
      <c r="B766" s="29" t="s">
        <v>33</v>
      </c>
      <c r="C766" s="29" t="s">
        <v>1869</v>
      </c>
      <c r="D766" s="29" t="s">
        <v>115</v>
      </c>
      <c r="E766" s="29" t="s">
        <v>8</v>
      </c>
      <c r="F766" s="29" t="s">
        <v>188</v>
      </c>
      <c r="G766" s="29" t="s">
        <v>189</v>
      </c>
      <c r="H766" s="30">
        <v>856.5</v>
      </c>
      <c r="I766" s="30">
        <v>1550</v>
      </c>
      <c r="J766" s="31">
        <v>693.5</v>
      </c>
    </row>
    <row r="767" spans="1:10" ht="12.75" outlineLevel="1">
      <c r="A767" s="26" t="s">
        <v>1380</v>
      </c>
      <c r="B767" s="29" t="s">
        <v>33</v>
      </c>
      <c r="C767" s="29" t="s">
        <v>1869</v>
      </c>
      <c r="D767" s="29" t="s">
        <v>115</v>
      </c>
      <c r="E767" s="29" t="s">
        <v>8</v>
      </c>
      <c r="F767" s="29" t="s">
        <v>312</v>
      </c>
      <c r="G767" s="29" t="s">
        <v>313</v>
      </c>
      <c r="H767" s="30">
        <v>250</v>
      </c>
      <c r="I767" s="30">
        <v>0</v>
      </c>
      <c r="J767" s="31">
        <v>-250</v>
      </c>
    </row>
    <row r="768" spans="1:10" ht="12.75" outlineLevel="1">
      <c r="A768" s="26" t="s">
        <v>1381</v>
      </c>
      <c r="B768" s="29" t="s">
        <v>33</v>
      </c>
      <c r="C768" s="29" t="s">
        <v>1869</v>
      </c>
      <c r="D768" s="29" t="s">
        <v>115</v>
      </c>
      <c r="E768" s="29" t="s">
        <v>8</v>
      </c>
      <c r="F768" s="29" t="s">
        <v>191</v>
      </c>
      <c r="G768" s="29" t="s">
        <v>192</v>
      </c>
      <c r="H768" s="30">
        <v>1500</v>
      </c>
      <c r="I768" s="30">
        <v>0</v>
      </c>
      <c r="J768" s="31">
        <v>-1500</v>
      </c>
    </row>
    <row r="769" spans="1:10" ht="12.75" outlineLevel="1">
      <c r="A769" s="26" t="s">
        <v>1384</v>
      </c>
      <c r="B769" s="29" t="s">
        <v>33</v>
      </c>
      <c r="C769" s="29" t="s">
        <v>1869</v>
      </c>
      <c r="D769" s="29" t="s">
        <v>115</v>
      </c>
      <c r="E769" s="29" t="s">
        <v>8</v>
      </c>
      <c r="F769" s="29" t="s">
        <v>543</v>
      </c>
      <c r="G769" s="29" t="s">
        <v>544</v>
      </c>
      <c r="H769" s="30">
        <v>280.25</v>
      </c>
      <c r="I769" s="30">
        <v>0</v>
      </c>
      <c r="J769" s="31">
        <v>-280.25</v>
      </c>
    </row>
    <row r="770" spans="1:10" ht="12.75" outlineLevel="1">
      <c r="A770" s="26" t="s">
        <v>1385</v>
      </c>
      <c r="B770" s="29" t="s">
        <v>33</v>
      </c>
      <c r="C770" s="29" t="s">
        <v>1869</v>
      </c>
      <c r="D770" s="29" t="s">
        <v>115</v>
      </c>
      <c r="E770" s="29" t="s">
        <v>8</v>
      </c>
      <c r="F770" s="29" t="s">
        <v>546</v>
      </c>
      <c r="G770" s="29" t="s">
        <v>547</v>
      </c>
      <c r="H770" s="30">
        <v>250</v>
      </c>
      <c r="I770" s="30">
        <v>92.63</v>
      </c>
      <c r="J770" s="31">
        <v>-157.37</v>
      </c>
    </row>
    <row r="771" spans="1:10" ht="12.75" outlineLevel="1">
      <c r="A771" s="26" t="s">
        <v>1386</v>
      </c>
      <c r="B771" s="29" t="s">
        <v>33</v>
      </c>
      <c r="C771" s="29" t="s">
        <v>1869</v>
      </c>
      <c r="D771" s="29" t="s">
        <v>115</v>
      </c>
      <c r="E771" s="29" t="s">
        <v>8</v>
      </c>
      <c r="F771" s="29" t="s">
        <v>197</v>
      </c>
      <c r="G771" s="29" t="s">
        <v>198</v>
      </c>
      <c r="H771" s="30">
        <v>18742.5</v>
      </c>
      <c r="I771" s="30">
        <v>48166.91</v>
      </c>
      <c r="J771" s="31">
        <v>29424.41</v>
      </c>
    </row>
    <row r="772" spans="1:10" ht="12.75" outlineLevel="1">
      <c r="A772" s="26" t="s">
        <v>1387</v>
      </c>
      <c r="B772" s="29" t="s">
        <v>33</v>
      </c>
      <c r="C772" s="29" t="s">
        <v>1869</v>
      </c>
      <c r="D772" s="29" t="s">
        <v>200</v>
      </c>
      <c r="E772" s="29" t="s">
        <v>9</v>
      </c>
      <c r="F772" s="29" t="s">
        <v>204</v>
      </c>
      <c r="G772" s="29" t="s">
        <v>205</v>
      </c>
      <c r="H772" s="30">
        <v>-3713</v>
      </c>
      <c r="I772" s="30">
        <v>-1875</v>
      </c>
      <c r="J772" s="31">
        <v>1838</v>
      </c>
    </row>
    <row r="773" spans="1:10" ht="12.75" outlineLevel="1">
      <c r="A773" s="26" t="s">
        <v>1388</v>
      </c>
      <c r="B773" s="29" t="s">
        <v>33</v>
      </c>
      <c r="C773" s="29" t="s">
        <v>1869</v>
      </c>
      <c r="D773" s="29" t="s">
        <v>200</v>
      </c>
      <c r="E773" s="29" t="s">
        <v>9</v>
      </c>
      <c r="F773" s="29" t="s">
        <v>207</v>
      </c>
      <c r="G773" s="29" t="s">
        <v>208</v>
      </c>
      <c r="H773" s="30">
        <v>-7888.1</v>
      </c>
      <c r="I773" s="30">
        <v>-4731.29</v>
      </c>
      <c r="J773" s="31">
        <v>3156.81</v>
      </c>
    </row>
    <row r="774" spans="1:10" ht="12.75" outlineLevel="1">
      <c r="A774" s="26" t="s">
        <v>1389</v>
      </c>
      <c r="B774" s="29" t="s">
        <v>33</v>
      </c>
      <c r="C774" s="29" t="s">
        <v>1869</v>
      </c>
      <c r="D774" s="29" t="s">
        <v>200</v>
      </c>
      <c r="E774" s="29" t="s">
        <v>9</v>
      </c>
      <c r="F774" s="29" t="s">
        <v>210</v>
      </c>
      <c r="G774" s="29" t="s">
        <v>211</v>
      </c>
      <c r="H774" s="30">
        <v>-10180.5</v>
      </c>
      <c r="I774" s="30">
        <v>0</v>
      </c>
      <c r="J774" s="31">
        <v>10180.5</v>
      </c>
    </row>
    <row r="775" spans="1:10" ht="12.75" outlineLevel="1">
      <c r="A775" s="26" t="s">
        <v>1392</v>
      </c>
      <c r="B775" s="29" t="s">
        <v>33</v>
      </c>
      <c r="C775" s="29" t="s">
        <v>1869</v>
      </c>
      <c r="D775" s="29" t="s">
        <v>200</v>
      </c>
      <c r="E775" s="29" t="s">
        <v>9</v>
      </c>
      <c r="F775" s="29" t="s">
        <v>560</v>
      </c>
      <c r="G775" s="29" t="s">
        <v>544</v>
      </c>
      <c r="H775" s="30">
        <v>-286.75</v>
      </c>
      <c r="I775" s="30">
        <v>0</v>
      </c>
      <c r="J775" s="31">
        <v>286.75</v>
      </c>
    </row>
    <row r="776" spans="1:10" ht="12.75" outlineLevel="1">
      <c r="A776" s="26" t="s">
        <v>1393</v>
      </c>
      <c r="B776" s="29" t="s">
        <v>33</v>
      </c>
      <c r="C776" s="29" t="s">
        <v>1869</v>
      </c>
      <c r="D776" s="29" t="s">
        <v>200</v>
      </c>
      <c r="E776" s="29" t="s">
        <v>9</v>
      </c>
      <c r="F776" s="29" t="s">
        <v>562</v>
      </c>
      <c r="G776" s="29" t="s">
        <v>563</v>
      </c>
      <c r="H776" s="30">
        <v>-5545.25</v>
      </c>
      <c r="I776" s="30">
        <v>-265.24</v>
      </c>
      <c r="J776" s="31">
        <v>5280.01</v>
      </c>
    </row>
    <row r="777" spans="1:10" ht="12.75" outlineLevel="1">
      <c r="A777" s="26" t="s">
        <v>1394</v>
      </c>
      <c r="B777" s="29" t="s">
        <v>33</v>
      </c>
      <c r="C777" s="29" t="s">
        <v>1869</v>
      </c>
      <c r="D777" s="29" t="s">
        <v>200</v>
      </c>
      <c r="E777" s="29" t="s">
        <v>9</v>
      </c>
      <c r="F777" s="29" t="s">
        <v>219</v>
      </c>
      <c r="G777" s="29" t="s">
        <v>211</v>
      </c>
      <c r="H777" s="30">
        <v>-6018.25</v>
      </c>
      <c r="I777" s="30">
        <v>-4556.38</v>
      </c>
      <c r="J777" s="31">
        <v>1461.87</v>
      </c>
    </row>
    <row r="778" spans="1:10" ht="12.75" outlineLevel="1">
      <c r="A778" s="26" t="s">
        <v>1395</v>
      </c>
      <c r="B778" s="29" t="s">
        <v>33</v>
      </c>
      <c r="C778" s="29" t="s">
        <v>1869</v>
      </c>
      <c r="D778" s="29" t="s">
        <v>200</v>
      </c>
      <c r="E778" s="29" t="s">
        <v>9</v>
      </c>
      <c r="F778" s="29" t="s">
        <v>566</v>
      </c>
      <c r="G778" s="29" t="s">
        <v>563</v>
      </c>
      <c r="H778" s="30">
        <v>-2544.5</v>
      </c>
      <c r="I778" s="30">
        <v>-2463.41</v>
      </c>
      <c r="J778" s="31">
        <v>81.09</v>
      </c>
    </row>
    <row r="779" spans="1:10" ht="12.75" outlineLevel="1">
      <c r="A779" s="26" t="s">
        <v>1396</v>
      </c>
      <c r="B779" s="29" t="s">
        <v>33</v>
      </c>
      <c r="C779" s="29" t="s">
        <v>1869</v>
      </c>
      <c r="D779" s="29" t="s">
        <v>200</v>
      </c>
      <c r="E779" s="29" t="s">
        <v>9</v>
      </c>
      <c r="F779" s="29" t="s">
        <v>568</v>
      </c>
      <c r="G779" s="29" t="s">
        <v>335</v>
      </c>
      <c r="H779" s="30">
        <v>-1411</v>
      </c>
      <c r="I779" s="30">
        <v>-9000</v>
      </c>
      <c r="J779" s="31">
        <v>-7589</v>
      </c>
    </row>
    <row r="780" spans="1:10" ht="12.75" outlineLevel="1">
      <c r="A780" s="26" t="s">
        <v>1397</v>
      </c>
      <c r="B780" s="29" t="s">
        <v>37</v>
      </c>
      <c r="C780" s="29" t="s">
        <v>38</v>
      </c>
      <c r="D780" s="29" t="s">
        <v>51</v>
      </c>
      <c r="E780" s="29" t="s">
        <v>5</v>
      </c>
      <c r="F780" s="29" t="s">
        <v>53</v>
      </c>
      <c r="G780" s="29" t="s">
        <v>54</v>
      </c>
      <c r="H780" s="30">
        <v>0</v>
      </c>
      <c r="I780" s="30">
        <v>24087.92</v>
      </c>
      <c r="J780" s="31">
        <v>24087.92</v>
      </c>
    </row>
    <row r="781" spans="1:10" ht="12.75" outlineLevel="1">
      <c r="A781" s="26" t="s">
        <v>1398</v>
      </c>
      <c r="B781" s="29" t="s">
        <v>37</v>
      </c>
      <c r="C781" s="29" t="s">
        <v>38</v>
      </c>
      <c r="D781" s="29" t="s">
        <v>51</v>
      </c>
      <c r="E781" s="29" t="s">
        <v>5</v>
      </c>
      <c r="F781" s="29" t="s">
        <v>226</v>
      </c>
      <c r="G781" s="29" t="s">
        <v>227</v>
      </c>
      <c r="H781" s="30">
        <v>0</v>
      </c>
      <c r="I781" s="30">
        <v>16182.61</v>
      </c>
      <c r="J781" s="31">
        <v>16182.61</v>
      </c>
    </row>
    <row r="782" spans="1:10" ht="12.75" outlineLevel="1">
      <c r="A782" s="26" t="s">
        <v>1399</v>
      </c>
      <c r="B782" s="29" t="s">
        <v>37</v>
      </c>
      <c r="C782" s="29" t="s">
        <v>38</v>
      </c>
      <c r="D782" s="29" t="s">
        <v>51</v>
      </c>
      <c r="E782" s="29" t="s">
        <v>5</v>
      </c>
      <c r="F782" s="29" t="s">
        <v>62</v>
      </c>
      <c r="G782" s="29" t="s">
        <v>63</v>
      </c>
      <c r="H782" s="30">
        <v>0</v>
      </c>
      <c r="I782" s="30">
        <v>1912.55</v>
      </c>
      <c r="J782" s="31">
        <v>1912.55</v>
      </c>
    </row>
    <row r="783" spans="1:10" ht="12.75" outlineLevel="1">
      <c r="A783" s="26" t="s">
        <v>1400</v>
      </c>
      <c r="B783" s="29" t="s">
        <v>37</v>
      </c>
      <c r="C783" s="29" t="s">
        <v>38</v>
      </c>
      <c r="D783" s="29" t="s">
        <v>51</v>
      </c>
      <c r="E783" s="29" t="s">
        <v>5</v>
      </c>
      <c r="F783" s="29" t="s">
        <v>65</v>
      </c>
      <c r="G783" s="29" t="s">
        <v>66</v>
      </c>
      <c r="H783" s="30">
        <v>0</v>
      </c>
      <c r="I783" s="30">
        <v>4507.47</v>
      </c>
      <c r="J783" s="31">
        <v>4507.47</v>
      </c>
    </row>
    <row r="784" spans="1:10" ht="12.75" outlineLevel="1">
      <c r="A784" s="26" t="s">
        <v>1403</v>
      </c>
      <c r="B784" s="29" t="s">
        <v>37</v>
      </c>
      <c r="C784" s="29" t="s">
        <v>38</v>
      </c>
      <c r="D784" s="29" t="s">
        <v>105</v>
      </c>
      <c r="E784" s="29" t="s">
        <v>7</v>
      </c>
      <c r="F784" s="29" t="s">
        <v>270</v>
      </c>
      <c r="G784" s="29" t="s">
        <v>271</v>
      </c>
      <c r="H784" s="30">
        <v>0</v>
      </c>
      <c r="I784" s="30">
        <v>337.26</v>
      </c>
      <c r="J784" s="31">
        <v>337.26</v>
      </c>
    </row>
    <row r="785" spans="1:10" ht="12.75" outlineLevel="1">
      <c r="A785" s="26" t="s">
        <v>1406</v>
      </c>
      <c r="B785" s="29" t="s">
        <v>37</v>
      </c>
      <c r="C785" s="29" t="s">
        <v>38</v>
      </c>
      <c r="D785" s="29" t="s">
        <v>105</v>
      </c>
      <c r="E785" s="29" t="s">
        <v>7</v>
      </c>
      <c r="F785" s="29" t="s">
        <v>106</v>
      </c>
      <c r="G785" s="29" t="s">
        <v>107</v>
      </c>
      <c r="H785" s="30">
        <v>0</v>
      </c>
      <c r="I785" s="30">
        <v>27.7</v>
      </c>
      <c r="J785" s="31">
        <v>27.7</v>
      </c>
    </row>
    <row r="786" spans="1:10" ht="12.75" outlineLevel="1">
      <c r="A786" s="26" t="s">
        <v>1409</v>
      </c>
      <c r="B786" s="29" t="s">
        <v>37</v>
      </c>
      <c r="C786" s="29" t="s">
        <v>38</v>
      </c>
      <c r="D786" s="29" t="s">
        <v>115</v>
      </c>
      <c r="E786" s="29" t="s">
        <v>8</v>
      </c>
      <c r="F786" s="29" t="s">
        <v>116</v>
      </c>
      <c r="G786" s="29" t="s">
        <v>117</v>
      </c>
      <c r="H786" s="30">
        <v>0</v>
      </c>
      <c r="I786" s="30">
        <v>-22.82</v>
      </c>
      <c r="J786" s="31">
        <v>-22.82</v>
      </c>
    </row>
    <row r="787" spans="1:10" ht="12.75" outlineLevel="1">
      <c r="A787" s="26" t="s">
        <v>1410</v>
      </c>
      <c r="B787" s="29" t="s">
        <v>37</v>
      </c>
      <c r="C787" s="29" t="s">
        <v>38</v>
      </c>
      <c r="D787" s="29" t="s">
        <v>115</v>
      </c>
      <c r="E787" s="29" t="s">
        <v>8</v>
      </c>
      <c r="F787" s="29" t="s">
        <v>119</v>
      </c>
      <c r="G787" s="29" t="s">
        <v>120</v>
      </c>
      <c r="H787" s="30">
        <v>0</v>
      </c>
      <c r="I787" s="30">
        <v>59</v>
      </c>
      <c r="J787" s="31">
        <v>59</v>
      </c>
    </row>
    <row r="788" spans="1:10" ht="12.75" outlineLevel="1">
      <c r="A788" s="26" t="s">
        <v>1412</v>
      </c>
      <c r="B788" s="29" t="s">
        <v>37</v>
      </c>
      <c r="C788" s="29" t="s">
        <v>38</v>
      </c>
      <c r="D788" s="29" t="s">
        <v>115</v>
      </c>
      <c r="E788" s="29" t="s">
        <v>8</v>
      </c>
      <c r="F788" s="29" t="s">
        <v>128</v>
      </c>
      <c r="G788" s="29" t="s">
        <v>129</v>
      </c>
      <c r="H788" s="30">
        <v>0</v>
      </c>
      <c r="I788" s="30">
        <v>15</v>
      </c>
      <c r="J788" s="31">
        <v>15</v>
      </c>
    </row>
    <row r="789" spans="1:10" ht="12.75" outlineLevel="1">
      <c r="A789" s="26" t="s">
        <v>1414</v>
      </c>
      <c r="B789" s="29" t="s">
        <v>37</v>
      </c>
      <c r="C789" s="29" t="s">
        <v>38</v>
      </c>
      <c r="D789" s="29" t="s">
        <v>115</v>
      </c>
      <c r="E789" s="29" t="s">
        <v>8</v>
      </c>
      <c r="F789" s="29" t="s">
        <v>131</v>
      </c>
      <c r="G789" s="29" t="s">
        <v>132</v>
      </c>
      <c r="H789" s="30">
        <v>0</v>
      </c>
      <c r="I789" s="30">
        <v>164.76</v>
      </c>
      <c r="J789" s="31">
        <v>164.76</v>
      </c>
    </row>
    <row r="790" spans="1:10" ht="12.75" outlineLevel="1">
      <c r="A790" s="26" t="s">
        <v>1417</v>
      </c>
      <c r="B790" s="29" t="s">
        <v>37</v>
      </c>
      <c r="C790" s="29" t="s">
        <v>38</v>
      </c>
      <c r="D790" s="29" t="s">
        <v>115</v>
      </c>
      <c r="E790" s="29" t="s">
        <v>8</v>
      </c>
      <c r="F790" s="29" t="s">
        <v>149</v>
      </c>
      <c r="G790" s="29" t="s">
        <v>150</v>
      </c>
      <c r="H790" s="30">
        <v>0</v>
      </c>
      <c r="I790" s="30">
        <v>23375</v>
      </c>
      <c r="J790" s="31">
        <v>23375</v>
      </c>
    </row>
    <row r="791" spans="1:10" ht="12.75" outlineLevel="1">
      <c r="A791" s="26" t="s">
        <v>1418</v>
      </c>
      <c r="B791" s="29" t="s">
        <v>37</v>
      </c>
      <c r="C791" s="29" t="s">
        <v>38</v>
      </c>
      <c r="D791" s="29" t="s">
        <v>115</v>
      </c>
      <c r="E791" s="29" t="s">
        <v>8</v>
      </c>
      <c r="F791" s="29" t="s">
        <v>290</v>
      </c>
      <c r="G791" s="29" t="s">
        <v>291</v>
      </c>
      <c r="H791" s="30">
        <v>0</v>
      </c>
      <c r="I791" s="30">
        <v>31230.54</v>
      </c>
      <c r="J791" s="31">
        <v>31230.54</v>
      </c>
    </row>
    <row r="792" spans="1:10" ht="12.75" outlineLevel="1">
      <c r="A792" s="26" t="s">
        <v>1419</v>
      </c>
      <c r="B792" s="29" t="s">
        <v>37</v>
      </c>
      <c r="C792" s="29" t="s">
        <v>38</v>
      </c>
      <c r="D792" s="29" t="s">
        <v>115</v>
      </c>
      <c r="E792" s="29" t="s">
        <v>8</v>
      </c>
      <c r="F792" s="29" t="s">
        <v>164</v>
      </c>
      <c r="G792" s="29" t="s">
        <v>165</v>
      </c>
      <c r="H792" s="30">
        <v>0</v>
      </c>
      <c r="I792" s="30">
        <v>360.08</v>
      </c>
      <c r="J792" s="31">
        <v>360.08</v>
      </c>
    </row>
    <row r="793" spans="1:10" ht="12.75" outlineLevel="1">
      <c r="A793" s="26" t="s">
        <v>1420</v>
      </c>
      <c r="B793" s="29" t="s">
        <v>37</v>
      </c>
      <c r="C793" s="29" t="s">
        <v>38</v>
      </c>
      <c r="D793" s="29" t="s">
        <v>115</v>
      </c>
      <c r="E793" s="29" t="s">
        <v>8</v>
      </c>
      <c r="F793" s="29" t="s">
        <v>170</v>
      </c>
      <c r="G793" s="29" t="s">
        <v>171</v>
      </c>
      <c r="H793" s="30">
        <v>0</v>
      </c>
      <c r="I793" s="30">
        <v>8000</v>
      </c>
      <c r="J793" s="31">
        <v>8000</v>
      </c>
    </row>
    <row r="794" spans="1:10" ht="12.75" outlineLevel="1">
      <c r="A794" s="26" t="s">
        <v>1421</v>
      </c>
      <c r="B794" s="29" t="s">
        <v>37</v>
      </c>
      <c r="C794" s="29" t="s">
        <v>38</v>
      </c>
      <c r="D794" s="29" t="s">
        <v>115</v>
      </c>
      <c r="E794" s="29" t="s">
        <v>8</v>
      </c>
      <c r="F794" s="29" t="s">
        <v>191</v>
      </c>
      <c r="G794" s="29" t="s">
        <v>192</v>
      </c>
      <c r="H794" s="30">
        <v>0</v>
      </c>
      <c r="I794" s="30">
        <v>4350</v>
      </c>
      <c r="J794" s="31">
        <v>4350</v>
      </c>
    </row>
    <row r="795" spans="1:10" ht="12.75" outlineLevel="1">
      <c r="A795" s="26" t="s">
        <v>1422</v>
      </c>
      <c r="B795" s="29" t="s">
        <v>37</v>
      </c>
      <c r="C795" s="29" t="s">
        <v>38</v>
      </c>
      <c r="D795" s="29" t="s">
        <v>677</v>
      </c>
      <c r="E795" s="29" t="s">
        <v>1876</v>
      </c>
      <c r="F795" s="29" t="s">
        <v>1340</v>
      </c>
      <c r="G795" s="29" t="s">
        <v>1341</v>
      </c>
      <c r="H795" s="30">
        <v>93909.75</v>
      </c>
      <c r="I795" s="30">
        <v>0</v>
      </c>
      <c r="J795" s="31">
        <v>-93909.75</v>
      </c>
    </row>
    <row r="796" spans="1:10" ht="12.75" outlineLevel="1">
      <c r="A796" s="26" t="s">
        <v>1423</v>
      </c>
      <c r="B796" s="29" t="s">
        <v>37</v>
      </c>
      <c r="C796" s="29" t="s">
        <v>39</v>
      </c>
      <c r="D796" s="29" t="s">
        <v>51</v>
      </c>
      <c r="E796" s="29" t="s">
        <v>5</v>
      </c>
      <c r="F796" s="29" t="s">
        <v>53</v>
      </c>
      <c r="G796" s="29" t="s">
        <v>54</v>
      </c>
      <c r="H796" s="30">
        <v>288593.01</v>
      </c>
      <c r="I796" s="30">
        <v>263076.6</v>
      </c>
      <c r="J796" s="31">
        <v>-25516.41</v>
      </c>
    </row>
    <row r="797" spans="1:10" ht="12.75" outlineLevel="1">
      <c r="A797" s="26" t="s">
        <v>1424</v>
      </c>
      <c r="B797" s="29" t="s">
        <v>37</v>
      </c>
      <c r="C797" s="29" t="s">
        <v>39</v>
      </c>
      <c r="D797" s="29" t="s">
        <v>51</v>
      </c>
      <c r="E797" s="29" t="s">
        <v>5</v>
      </c>
      <c r="F797" s="29" t="s">
        <v>222</v>
      </c>
      <c r="G797" s="29" t="s">
        <v>223</v>
      </c>
      <c r="H797" s="30">
        <v>321.75</v>
      </c>
      <c r="I797" s="30">
        <v>254.57</v>
      </c>
      <c r="J797" s="31">
        <v>-67.18</v>
      </c>
    </row>
    <row r="798" spans="1:10" ht="12.75" outlineLevel="1">
      <c r="A798" s="26" t="s">
        <v>1425</v>
      </c>
      <c r="B798" s="29" t="s">
        <v>37</v>
      </c>
      <c r="C798" s="29" t="s">
        <v>39</v>
      </c>
      <c r="D798" s="29" t="s">
        <v>51</v>
      </c>
      <c r="E798" s="29" t="s">
        <v>5</v>
      </c>
      <c r="F798" s="29" t="s">
        <v>56</v>
      </c>
      <c r="G798" s="29" t="s">
        <v>57</v>
      </c>
      <c r="H798" s="30">
        <v>0</v>
      </c>
      <c r="I798" s="30">
        <v>2876.43</v>
      </c>
      <c r="J798" s="31">
        <v>2876.43</v>
      </c>
    </row>
    <row r="799" spans="1:10" ht="12.75" outlineLevel="1">
      <c r="A799" s="26" t="s">
        <v>1426</v>
      </c>
      <c r="B799" s="29" t="s">
        <v>37</v>
      </c>
      <c r="C799" s="29" t="s">
        <v>39</v>
      </c>
      <c r="D799" s="29" t="s">
        <v>51</v>
      </c>
      <c r="E799" s="29" t="s">
        <v>5</v>
      </c>
      <c r="F799" s="29" t="s">
        <v>226</v>
      </c>
      <c r="G799" s="29" t="s">
        <v>227</v>
      </c>
      <c r="H799" s="30">
        <v>3750</v>
      </c>
      <c r="I799" s="30">
        <v>52400.92</v>
      </c>
      <c r="J799" s="31">
        <v>48650.92</v>
      </c>
    </row>
    <row r="800" spans="1:10" ht="12.75" outlineLevel="1">
      <c r="A800" s="26" t="s">
        <v>1427</v>
      </c>
      <c r="B800" s="29" t="s">
        <v>37</v>
      </c>
      <c r="C800" s="29" t="s">
        <v>39</v>
      </c>
      <c r="D800" s="29" t="s">
        <v>51</v>
      </c>
      <c r="E800" s="29" t="s">
        <v>5</v>
      </c>
      <c r="F800" s="29" t="s">
        <v>62</v>
      </c>
      <c r="G800" s="29" t="s">
        <v>63</v>
      </c>
      <c r="H800" s="30">
        <v>22769.5</v>
      </c>
      <c r="I800" s="30">
        <v>21595.82</v>
      </c>
      <c r="J800" s="31">
        <v>-1173.68</v>
      </c>
    </row>
    <row r="801" spans="1:10" ht="12.75" outlineLevel="1">
      <c r="A801" s="26" t="s">
        <v>1428</v>
      </c>
      <c r="B801" s="29" t="s">
        <v>37</v>
      </c>
      <c r="C801" s="29" t="s">
        <v>39</v>
      </c>
      <c r="D801" s="29" t="s">
        <v>51</v>
      </c>
      <c r="E801" s="29" t="s">
        <v>5</v>
      </c>
      <c r="F801" s="29" t="s">
        <v>65</v>
      </c>
      <c r="G801" s="29" t="s">
        <v>66</v>
      </c>
      <c r="H801" s="30">
        <v>59389.75</v>
      </c>
      <c r="I801" s="30">
        <v>51075.27</v>
      </c>
      <c r="J801" s="31">
        <v>-8314.48</v>
      </c>
    </row>
    <row r="802" spans="1:10" ht="12.75" outlineLevel="1">
      <c r="A802" s="26" t="s">
        <v>1429</v>
      </c>
      <c r="B802" s="29" t="s">
        <v>37</v>
      </c>
      <c r="C802" s="29" t="s">
        <v>39</v>
      </c>
      <c r="D802" s="29" t="s">
        <v>51</v>
      </c>
      <c r="E802" s="29" t="s">
        <v>5</v>
      </c>
      <c r="F802" s="29" t="s">
        <v>68</v>
      </c>
      <c r="G802" s="29" t="s">
        <v>69</v>
      </c>
      <c r="H802" s="30">
        <v>0</v>
      </c>
      <c r="I802" s="30">
        <v>1083</v>
      </c>
      <c r="J802" s="31">
        <v>1083</v>
      </c>
    </row>
    <row r="803" spans="1:10" ht="12.75" outlineLevel="1">
      <c r="A803" s="26" t="s">
        <v>1430</v>
      </c>
      <c r="B803" s="29" t="s">
        <v>37</v>
      </c>
      <c r="C803" s="29" t="s">
        <v>39</v>
      </c>
      <c r="D803" s="29" t="s">
        <v>51</v>
      </c>
      <c r="E803" s="29" t="s">
        <v>5</v>
      </c>
      <c r="F803" s="29" t="s">
        <v>238</v>
      </c>
      <c r="G803" s="29" t="s">
        <v>239</v>
      </c>
      <c r="H803" s="30">
        <v>0</v>
      </c>
      <c r="I803" s="30">
        <v>99.99</v>
      </c>
      <c r="J803" s="31">
        <v>99.99</v>
      </c>
    </row>
    <row r="804" spans="1:10" ht="12.75" outlineLevel="1">
      <c r="A804" s="26" t="s">
        <v>1431</v>
      </c>
      <c r="B804" s="29" t="s">
        <v>37</v>
      </c>
      <c r="C804" s="29" t="s">
        <v>39</v>
      </c>
      <c r="D804" s="29" t="s">
        <v>51</v>
      </c>
      <c r="E804" s="29" t="s">
        <v>5</v>
      </c>
      <c r="F804" s="29" t="s">
        <v>71</v>
      </c>
      <c r="G804" s="29" t="s">
        <v>72</v>
      </c>
      <c r="H804" s="30">
        <v>-4088</v>
      </c>
      <c r="I804" s="30">
        <v>0</v>
      </c>
      <c r="J804" s="31">
        <v>4088</v>
      </c>
    </row>
    <row r="805" spans="1:10" ht="12.75" outlineLevel="1">
      <c r="A805" s="26" t="s">
        <v>1434</v>
      </c>
      <c r="B805" s="29" t="s">
        <v>37</v>
      </c>
      <c r="C805" s="29" t="s">
        <v>39</v>
      </c>
      <c r="D805" s="29" t="s">
        <v>51</v>
      </c>
      <c r="E805" s="29" t="s">
        <v>5</v>
      </c>
      <c r="F805" s="29" t="s">
        <v>242</v>
      </c>
      <c r="G805" s="29" t="s">
        <v>243</v>
      </c>
      <c r="H805" s="30">
        <v>0</v>
      </c>
      <c r="I805" s="30">
        <v>214.35</v>
      </c>
      <c r="J805" s="31">
        <v>214.35</v>
      </c>
    </row>
    <row r="806" spans="1:10" ht="12.75" outlineLevel="1">
      <c r="A806" s="26" t="s">
        <v>1435</v>
      </c>
      <c r="B806" s="29" t="s">
        <v>37</v>
      </c>
      <c r="C806" s="29" t="s">
        <v>39</v>
      </c>
      <c r="D806" s="29" t="s">
        <v>51</v>
      </c>
      <c r="E806" s="29" t="s">
        <v>5</v>
      </c>
      <c r="F806" s="29" t="s">
        <v>366</v>
      </c>
      <c r="G806" s="29" t="s">
        <v>367</v>
      </c>
      <c r="H806" s="30">
        <v>0</v>
      </c>
      <c r="I806" s="30">
        <v>1183</v>
      </c>
      <c r="J806" s="31">
        <v>1183</v>
      </c>
    </row>
    <row r="807" spans="1:10" ht="12.75" outlineLevel="1">
      <c r="A807" s="26" t="s">
        <v>1438</v>
      </c>
      <c r="B807" s="29" t="s">
        <v>37</v>
      </c>
      <c r="C807" s="29" t="s">
        <v>39</v>
      </c>
      <c r="D807" s="29" t="s">
        <v>51</v>
      </c>
      <c r="E807" s="29" t="s">
        <v>5</v>
      </c>
      <c r="F807" s="29" t="s">
        <v>74</v>
      </c>
      <c r="G807" s="29" t="s">
        <v>75</v>
      </c>
      <c r="H807" s="30">
        <v>3501.75</v>
      </c>
      <c r="I807" s="30">
        <v>0</v>
      </c>
      <c r="J807" s="31">
        <v>-3501.75</v>
      </c>
    </row>
    <row r="808" spans="1:10" ht="12.75" outlineLevel="1">
      <c r="A808" s="26" t="s">
        <v>1439</v>
      </c>
      <c r="B808" s="29" t="s">
        <v>37</v>
      </c>
      <c r="C808" s="29" t="s">
        <v>39</v>
      </c>
      <c r="D808" s="29" t="s">
        <v>51</v>
      </c>
      <c r="E808" s="29" t="s">
        <v>5</v>
      </c>
      <c r="F808" s="29" t="s">
        <v>246</v>
      </c>
      <c r="G808" s="29" t="s">
        <v>247</v>
      </c>
      <c r="H808" s="30">
        <v>0</v>
      </c>
      <c r="I808" s="30">
        <v>-312</v>
      </c>
      <c r="J808" s="31">
        <v>-312</v>
      </c>
    </row>
    <row r="809" spans="1:10" ht="12.75" outlineLevel="1">
      <c r="A809" s="26" t="s">
        <v>1440</v>
      </c>
      <c r="B809" s="29" t="s">
        <v>37</v>
      </c>
      <c r="C809" s="29" t="s">
        <v>39</v>
      </c>
      <c r="D809" s="29" t="s">
        <v>51</v>
      </c>
      <c r="E809" s="29" t="s">
        <v>5</v>
      </c>
      <c r="F809" s="29" t="s">
        <v>383</v>
      </c>
      <c r="G809" s="29" t="s">
        <v>384</v>
      </c>
      <c r="H809" s="30">
        <v>0</v>
      </c>
      <c r="I809" s="30">
        <v>16621</v>
      </c>
      <c r="J809" s="31">
        <v>16621</v>
      </c>
    </row>
    <row r="810" spans="1:10" ht="12.75" outlineLevel="1">
      <c r="A810" s="26" t="s">
        <v>1441</v>
      </c>
      <c r="B810" s="29" t="s">
        <v>37</v>
      </c>
      <c r="C810" s="29" t="s">
        <v>39</v>
      </c>
      <c r="D810" s="29" t="s">
        <v>51</v>
      </c>
      <c r="E810" s="29" t="s">
        <v>5</v>
      </c>
      <c r="F810" s="29" t="s">
        <v>77</v>
      </c>
      <c r="G810" s="29" t="s">
        <v>78</v>
      </c>
      <c r="H810" s="30">
        <v>0</v>
      </c>
      <c r="I810" s="30">
        <v>70.4</v>
      </c>
      <c r="J810" s="31">
        <v>70.4</v>
      </c>
    </row>
    <row r="811" spans="1:10" ht="12.75" outlineLevel="1">
      <c r="A811" s="26" t="s">
        <v>1442</v>
      </c>
      <c r="B811" s="29" t="s">
        <v>37</v>
      </c>
      <c r="C811" s="29" t="s">
        <v>39</v>
      </c>
      <c r="D811" s="29" t="s">
        <v>51</v>
      </c>
      <c r="E811" s="29" t="s">
        <v>5</v>
      </c>
      <c r="F811" s="29" t="s">
        <v>80</v>
      </c>
      <c r="G811" s="29" t="s">
        <v>81</v>
      </c>
      <c r="H811" s="30">
        <v>297.25</v>
      </c>
      <c r="I811" s="30">
        <v>0</v>
      </c>
      <c r="J811" s="31">
        <v>-297.25</v>
      </c>
    </row>
    <row r="812" spans="1:10" ht="12.75" outlineLevel="1">
      <c r="A812" s="26" t="s">
        <v>1443</v>
      </c>
      <c r="B812" s="29" t="s">
        <v>37</v>
      </c>
      <c r="C812" s="29" t="s">
        <v>39</v>
      </c>
      <c r="D812" s="29" t="s">
        <v>51</v>
      </c>
      <c r="E812" s="29" t="s">
        <v>5</v>
      </c>
      <c r="F812" s="29" t="s">
        <v>391</v>
      </c>
      <c r="G812" s="29" t="s">
        <v>392</v>
      </c>
      <c r="H812" s="30">
        <v>0</v>
      </c>
      <c r="I812" s="30">
        <v>2841.56</v>
      </c>
      <c r="J812" s="31">
        <v>2841.56</v>
      </c>
    </row>
    <row r="813" spans="1:10" ht="12.75" outlineLevel="1">
      <c r="A813" s="26" t="s">
        <v>1444</v>
      </c>
      <c r="B813" s="29" t="s">
        <v>37</v>
      </c>
      <c r="C813" s="29" t="s">
        <v>39</v>
      </c>
      <c r="D813" s="29" t="s">
        <v>105</v>
      </c>
      <c r="E813" s="29" t="s">
        <v>7</v>
      </c>
      <c r="F813" s="29" t="s">
        <v>106</v>
      </c>
      <c r="G813" s="29" t="s">
        <v>107</v>
      </c>
      <c r="H813" s="30">
        <v>88</v>
      </c>
      <c r="I813" s="30">
        <v>413.6</v>
      </c>
      <c r="J813" s="31">
        <v>325.6</v>
      </c>
    </row>
    <row r="814" spans="1:10" ht="12.75" outlineLevel="1">
      <c r="A814" s="26" t="s">
        <v>1445</v>
      </c>
      <c r="B814" s="29" t="s">
        <v>37</v>
      </c>
      <c r="C814" s="29" t="s">
        <v>39</v>
      </c>
      <c r="D814" s="29" t="s">
        <v>105</v>
      </c>
      <c r="E814" s="29" t="s">
        <v>7</v>
      </c>
      <c r="F814" s="29" t="s">
        <v>444</v>
      </c>
      <c r="G814" s="29" t="s">
        <v>10</v>
      </c>
      <c r="H814" s="30">
        <v>0</v>
      </c>
      <c r="I814" s="30">
        <v>-237</v>
      </c>
      <c r="J814" s="31">
        <v>-237</v>
      </c>
    </row>
    <row r="815" spans="1:10" ht="12.75" outlineLevel="1">
      <c r="A815" s="26" t="s">
        <v>1446</v>
      </c>
      <c r="B815" s="29" t="s">
        <v>37</v>
      </c>
      <c r="C815" s="29" t="s">
        <v>39</v>
      </c>
      <c r="D815" s="29" t="s">
        <v>105</v>
      </c>
      <c r="E815" s="29" t="s">
        <v>7</v>
      </c>
      <c r="F815" s="29" t="s">
        <v>112</v>
      </c>
      <c r="G815" s="29" t="s">
        <v>113</v>
      </c>
      <c r="H815" s="30">
        <v>89.75</v>
      </c>
      <c r="I815" s="30">
        <v>1006.88</v>
      </c>
      <c r="J815" s="31">
        <v>917.13</v>
      </c>
    </row>
    <row r="816" spans="1:10" ht="12.75" outlineLevel="1">
      <c r="A816" s="26" t="s">
        <v>1447</v>
      </c>
      <c r="B816" s="29" t="s">
        <v>37</v>
      </c>
      <c r="C816" s="29" t="s">
        <v>39</v>
      </c>
      <c r="D816" s="29" t="s">
        <v>115</v>
      </c>
      <c r="E816" s="29" t="s">
        <v>8</v>
      </c>
      <c r="F816" s="29" t="s">
        <v>116</v>
      </c>
      <c r="G816" s="29" t="s">
        <v>117</v>
      </c>
      <c r="H816" s="30">
        <v>125</v>
      </c>
      <c r="I816" s="30">
        <v>2167.99</v>
      </c>
      <c r="J816" s="31">
        <v>2042.99</v>
      </c>
    </row>
    <row r="817" spans="1:10" ht="12.75" outlineLevel="1">
      <c r="A817" s="26" t="s">
        <v>1448</v>
      </c>
      <c r="B817" s="29" t="s">
        <v>37</v>
      </c>
      <c r="C817" s="29" t="s">
        <v>39</v>
      </c>
      <c r="D817" s="29" t="s">
        <v>115</v>
      </c>
      <c r="E817" s="29" t="s">
        <v>8</v>
      </c>
      <c r="F817" s="29" t="s">
        <v>636</v>
      </c>
      <c r="G817" s="29" t="s">
        <v>637</v>
      </c>
      <c r="H817" s="30">
        <v>125</v>
      </c>
      <c r="I817" s="30">
        <v>0</v>
      </c>
      <c r="J817" s="31">
        <v>-125</v>
      </c>
    </row>
    <row r="818" spans="1:10" ht="12.75" outlineLevel="1">
      <c r="A818" s="26" t="s">
        <v>1449</v>
      </c>
      <c r="B818" s="29" t="s">
        <v>37</v>
      </c>
      <c r="C818" s="29" t="s">
        <v>39</v>
      </c>
      <c r="D818" s="29" t="s">
        <v>115</v>
      </c>
      <c r="E818" s="29" t="s">
        <v>8</v>
      </c>
      <c r="F818" s="29" t="s">
        <v>119</v>
      </c>
      <c r="G818" s="29" t="s">
        <v>120</v>
      </c>
      <c r="H818" s="30">
        <v>0</v>
      </c>
      <c r="I818" s="30">
        <v>434</v>
      </c>
      <c r="J818" s="31">
        <v>434</v>
      </c>
    </row>
    <row r="819" spans="1:10" ht="12.75" outlineLevel="1">
      <c r="A819" s="26" t="s">
        <v>1450</v>
      </c>
      <c r="B819" s="29" t="s">
        <v>37</v>
      </c>
      <c r="C819" s="29" t="s">
        <v>39</v>
      </c>
      <c r="D819" s="29" t="s">
        <v>115</v>
      </c>
      <c r="E819" s="29" t="s">
        <v>8</v>
      </c>
      <c r="F819" s="29" t="s">
        <v>122</v>
      </c>
      <c r="G819" s="29" t="s">
        <v>123</v>
      </c>
      <c r="H819" s="30">
        <v>816.75</v>
      </c>
      <c r="I819" s="30">
        <v>71</v>
      </c>
      <c r="J819" s="31">
        <v>-745.75</v>
      </c>
    </row>
    <row r="820" spans="1:10" ht="12.75" outlineLevel="1">
      <c r="A820" s="26" t="s">
        <v>1451</v>
      </c>
      <c r="B820" s="29" t="s">
        <v>37</v>
      </c>
      <c r="C820" s="29" t="s">
        <v>39</v>
      </c>
      <c r="D820" s="29" t="s">
        <v>115</v>
      </c>
      <c r="E820" s="29" t="s">
        <v>8</v>
      </c>
      <c r="F820" s="29" t="s">
        <v>754</v>
      </c>
      <c r="G820" s="29" t="s">
        <v>755</v>
      </c>
      <c r="H820" s="30">
        <v>0</v>
      </c>
      <c r="I820" s="30">
        <v>-19.99</v>
      </c>
      <c r="J820" s="31">
        <v>-19.99</v>
      </c>
    </row>
    <row r="821" spans="1:10" ht="12.75" outlineLevel="1">
      <c r="A821" s="26" t="s">
        <v>1452</v>
      </c>
      <c r="B821" s="29" t="s">
        <v>37</v>
      </c>
      <c r="C821" s="29" t="s">
        <v>39</v>
      </c>
      <c r="D821" s="29" t="s">
        <v>115</v>
      </c>
      <c r="E821" s="29" t="s">
        <v>8</v>
      </c>
      <c r="F821" s="29" t="s">
        <v>125</v>
      </c>
      <c r="G821" s="29" t="s">
        <v>126</v>
      </c>
      <c r="H821" s="30">
        <v>78.25</v>
      </c>
      <c r="I821" s="30">
        <v>10</v>
      </c>
      <c r="J821" s="31">
        <v>-68.25</v>
      </c>
    </row>
    <row r="822" spans="1:10" ht="12.75" outlineLevel="1">
      <c r="A822" s="26" t="s">
        <v>1453</v>
      </c>
      <c r="B822" s="29" t="s">
        <v>37</v>
      </c>
      <c r="C822" s="29" t="s">
        <v>39</v>
      </c>
      <c r="D822" s="29" t="s">
        <v>115</v>
      </c>
      <c r="E822" s="29" t="s">
        <v>8</v>
      </c>
      <c r="F822" s="29" t="s">
        <v>128</v>
      </c>
      <c r="G822" s="29" t="s">
        <v>129</v>
      </c>
      <c r="H822" s="30">
        <v>0</v>
      </c>
      <c r="I822" s="30">
        <v>163.86</v>
      </c>
      <c r="J822" s="31">
        <v>163.86</v>
      </c>
    </row>
    <row r="823" spans="1:10" ht="12.75" outlineLevel="1">
      <c r="A823" s="26" t="s">
        <v>1454</v>
      </c>
      <c r="B823" s="29" t="s">
        <v>37</v>
      </c>
      <c r="C823" s="29" t="s">
        <v>39</v>
      </c>
      <c r="D823" s="29" t="s">
        <v>115</v>
      </c>
      <c r="E823" s="29" t="s">
        <v>8</v>
      </c>
      <c r="F823" s="29" t="s">
        <v>131</v>
      </c>
      <c r="G823" s="29" t="s">
        <v>132</v>
      </c>
      <c r="H823" s="30">
        <v>1617.75</v>
      </c>
      <c r="I823" s="30">
        <v>4746.88</v>
      </c>
      <c r="J823" s="31">
        <v>3129.13</v>
      </c>
    </row>
    <row r="824" spans="1:10" ht="12.75" outlineLevel="1">
      <c r="A824" s="26" t="s">
        <v>1455</v>
      </c>
      <c r="B824" s="29" t="s">
        <v>37</v>
      </c>
      <c r="C824" s="29" t="s">
        <v>39</v>
      </c>
      <c r="D824" s="29" t="s">
        <v>115</v>
      </c>
      <c r="E824" s="29" t="s">
        <v>8</v>
      </c>
      <c r="F824" s="29" t="s">
        <v>134</v>
      </c>
      <c r="G824" s="29" t="s">
        <v>135</v>
      </c>
      <c r="H824" s="30">
        <v>360.25</v>
      </c>
      <c r="I824" s="30">
        <v>-83.66</v>
      </c>
      <c r="J824" s="31">
        <v>-443.91</v>
      </c>
    </row>
    <row r="825" spans="1:10" ht="12.75" outlineLevel="1">
      <c r="A825" s="26" t="s">
        <v>1456</v>
      </c>
      <c r="B825" s="29" t="s">
        <v>37</v>
      </c>
      <c r="C825" s="29" t="s">
        <v>39</v>
      </c>
      <c r="D825" s="29" t="s">
        <v>115</v>
      </c>
      <c r="E825" s="29" t="s">
        <v>8</v>
      </c>
      <c r="F825" s="29" t="s">
        <v>137</v>
      </c>
      <c r="G825" s="29" t="s">
        <v>138</v>
      </c>
      <c r="H825" s="30">
        <v>0</v>
      </c>
      <c r="I825" s="30">
        <v>15802</v>
      </c>
      <c r="J825" s="31">
        <v>15802</v>
      </c>
    </row>
    <row r="826" spans="1:10" ht="12.75" outlineLevel="1">
      <c r="A826" s="26" t="s">
        <v>1457</v>
      </c>
      <c r="B826" s="29" t="s">
        <v>37</v>
      </c>
      <c r="C826" s="29" t="s">
        <v>39</v>
      </c>
      <c r="D826" s="29" t="s">
        <v>115</v>
      </c>
      <c r="E826" s="29" t="s">
        <v>8</v>
      </c>
      <c r="F826" s="29" t="s">
        <v>140</v>
      </c>
      <c r="G826" s="29" t="s">
        <v>141</v>
      </c>
      <c r="H826" s="30">
        <v>660</v>
      </c>
      <c r="I826" s="30">
        <v>-794.21</v>
      </c>
      <c r="J826" s="31">
        <v>-1454.21</v>
      </c>
    </row>
    <row r="827" spans="1:10" ht="12.75" outlineLevel="1">
      <c r="A827" s="26" t="s">
        <v>1458</v>
      </c>
      <c r="B827" s="29" t="s">
        <v>37</v>
      </c>
      <c r="C827" s="29" t="s">
        <v>39</v>
      </c>
      <c r="D827" s="29" t="s">
        <v>115</v>
      </c>
      <c r="E827" s="29" t="s">
        <v>8</v>
      </c>
      <c r="F827" s="29" t="s">
        <v>143</v>
      </c>
      <c r="G827" s="29" t="s">
        <v>144</v>
      </c>
      <c r="H827" s="30">
        <v>3926</v>
      </c>
      <c r="I827" s="30">
        <v>2026.35</v>
      </c>
      <c r="J827" s="31">
        <v>-1899.65</v>
      </c>
    </row>
    <row r="828" spans="1:10" ht="12.75" outlineLevel="1">
      <c r="A828" s="26" t="s">
        <v>1459</v>
      </c>
      <c r="B828" s="29" t="s">
        <v>37</v>
      </c>
      <c r="C828" s="29" t="s">
        <v>39</v>
      </c>
      <c r="D828" s="29" t="s">
        <v>115</v>
      </c>
      <c r="E828" s="29" t="s">
        <v>8</v>
      </c>
      <c r="F828" s="29" t="s">
        <v>149</v>
      </c>
      <c r="G828" s="29" t="s">
        <v>150</v>
      </c>
      <c r="H828" s="30">
        <v>5043</v>
      </c>
      <c r="I828" s="30">
        <v>290</v>
      </c>
      <c r="J828" s="31">
        <v>-4753</v>
      </c>
    </row>
    <row r="829" spans="1:10" ht="12.75" outlineLevel="1">
      <c r="A829" s="26" t="s">
        <v>1460</v>
      </c>
      <c r="B829" s="29" t="s">
        <v>37</v>
      </c>
      <c r="C829" s="29" t="s">
        <v>39</v>
      </c>
      <c r="D829" s="29" t="s">
        <v>115</v>
      </c>
      <c r="E829" s="29" t="s">
        <v>8</v>
      </c>
      <c r="F829" s="29" t="s">
        <v>290</v>
      </c>
      <c r="G829" s="29" t="s">
        <v>291</v>
      </c>
      <c r="H829" s="30">
        <v>24</v>
      </c>
      <c r="I829" s="30">
        <v>650</v>
      </c>
      <c r="J829" s="31">
        <v>626</v>
      </c>
    </row>
    <row r="830" spans="1:10" ht="12.75" outlineLevel="1">
      <c r="A830" s="26" t="s">
        <v>1461</v>
      </c>
      <c r="B830" s="29" t="s">
        <v>37</v>
      </c>
      <c r="C830" s="29" t="s">
        <v>39</v>
      </c>
      <c r="D830" s="29" t="s">
        <v>115</v>
      </c>
      <c r="E830" s="29" t="s">
        <v>8</v>
      </c>
      <c r="F830" s="29" t="s">
        <v>479</v>
      </c>
      <c r="G830" s="29" t="s">
        <v>480</v>
      </c>
      <c r="H830" s="30">
        <v>0</v>
      </c>
      <c r="I830" s="30">
        <v>3208.2</v>
      </c>
      <c r="J830" s="31">
        <v>3208.2</v>
      </c>
    </row>
    <row r="831" spans="1:10" ht="12.75" outlineLevel="1">
      <c r="A831" s="26" t="s">
        <v>1462</v>
      </c>
      <c r="B831" s="29" t="s">
        <v>37</v>
      </c>
      <c r="C831" s="29" t="s">
        <v>39</v>
      </c>
      <c r="D831" s="29" t="s">
        <v>115</v>
      </c>
      <c r="E831" s="29" t="s">
        <v>8</v>
      </c>
      <c r="F831" s="29" t="s">
        <v>152</v>
      </c>
      <c r="G831" s="29" t="s">
        <v>153</v>
      </c>
      <c r="H831" s="30">
        <v>0</v>
      </c>
      <c r="I831" s="30">
        <v>130</v>
      </c>
      <c r="J831" s="31">
        <v>130</v>
      </c>
    </row>
    <row r="832" spans="1:10" ht="12.75" outlineLevel="1">
      <c r="A832" s="26" t="s">
        <v>1463</v>
      </c>
      <c r="B832" s="29" t="s">
        <v>37</v>
      </c>
      <c r="C832" s="29" t="s">
        <v>39</v>
      </c>
      <c r="D832" s="29" t="s">
        <v>115</v>
      </c>
      <c r="E832" s="29" t="s">
        <v>8</v>
      </c>
      <c r="F832" s="29" t="s">
        <v>161</v>
      </c>
      <c r="G832" s="29" t="s">
        <v>162</v>
      </c>
      <c r="H832" s="30">
        <v>300.5</v>
      </c>
      <c r="I832" s="30">
        <v>-5776.86</v>
      </c>
      <c r="J832" s="31">
        <v>-6077.36</v>
      </c>
    </row>
    <row r="833" spans="1:10" ht="12.75" outlineLevel="1">
      <c r="A833" s="26" t="s">
        <v>1464</v>
      </c>
      <c r="B833" s="29" t="s">
        <v>37</v>
      </c>
      <c r="C833" s="29" t="s">
        <v>39</v>
      </c>
      <c r="D833" s="29" t="s">
        <v>115</v>
      </c>
      <c r="E833" s="29" t="s">
        <v>8</v>
      </c>
      <c r="F833" s="29" t="s">
        <v>164</v>
      </c>
      <c r="G833" s="29" t="s">
        <v>165</v>
      </c>
      <c r="H833" s="30">
        <v>24039</v>
      </c>
      <c r="I833" s="30">
        <v>37932.57</v>
      </c>
      <c r="J833" s="31">
        <v>13893.57</v>
      </c>
    </row>
    <row r="834" spans="1:10" ht="12.75" outlineLevel="1">
      <c r="A834" s="26" t="s">
        <v>1465</v>
      </c>
      <c r="B834" s="29" t="s">
        <v>37</v>
      </c>
      <c r="C834" s="29" t="s">
        <v>39</v>
      </c>
      <c r="D834" s="29" t="s">
        <v>115</v>
      </c>
      <c r="E834" s="29" t="s">
        <v>8</v>
      </c>
      <c r="F834" s="29" t="s">
        <v>1162</v>
      </c>
      <c r="G834" s="29" t="s">
        <v>1163</v>
      </c>
      <c r="H834" s="30">
        <v>0</v>
      </c>
      <c r="I834" s="30">
        <v>-961.66</v>
      </c>
      <c r="J834" s="31">
        <v>-961.66</v>
      </c>
    </row>
    <row r="835" spans="1:10" ht="12.75" outlineLevel="1">
      <c r="A835" s="26" t="s">
        <v>1466</v>
      </c>
      <c r="B835" s="29" t="s">
        <v>37</v>
      </c>
      <c r="C835" s="29" t="s">
        <v>39</v>
      </c>
      <c r="D835" s="29" t="s">
        <v>115</v>
      </c>
      <c r="E835" s="29" t="s">
        <v>8</v>
      </c>
      <c r="F835" s="29" t="s">
        <v>167</v>
      </c>
      <c r="G835" s="29" t="s">
        <v>168</v>
      </c>
      <c r="H835" s="30">
        <v>16586.75</v>
      </c>
      <c r="I835" s="30">
        <v>0</v>
      </c>
      <c r="J835" s="31">
        <v>-16586.75</v>
      </c>
    </row>
    <row r="836" spans="1:10" ht="12.75" outlineLevel="1">
      <c r="A836" s="26" t="s">
        <v>1469</v>
      </c>
      <c r="B836" s="29" t="s">
        <v>37</v>
      </c>
      <c r="C836" s="29" t="s">
        <v>39</v>
      </c>
      <c r="D836" s="29" t="s">
        <v>115</v>
      </c>
      <c r="E836" s="29" t="s">
        <v>8</v>
      </c>
      <c r="F836" s="29" t="s">
        <v>170</v>
      </c>
      <c r="G836" s="29" t="s">
        <v>171</v>
      </c>
      <c r="H836" s="30">
        <v>399894.01</v>
      </c>
      <c r="I836" s="30">
        <v>382308.42</v>
      </c>
      <c r="J836" s="31">
        <v>-17585.59</v>
      </c>
    </row>
    <row r="837" spans="1:10" ht="12.75" outlineLevel="1">
      <c r="A837" s="26" t="s">
        <v>1470</v>
      </c>
      <c r="B837" s="29" t="s">
        <v>37</v>
      </c>
      <c r="C837" s="29" t="s">
        <v>39</v>
      </c>
      <c r="D837" s="29" t="s">
        <v>115</v>
      </c>
      <c r="E837" s="29" t="s">
        <v>8</v>
      </c>
      <c r="F837" s="29" t="s">
        <v>1382</v>
      </c>
      <c r="G837" s="29" t="s">
        <v>1383</v>
      </c>
      <c r="H837" s="30">
        <v>0</v>
      </c>
      <c r="I837" s="30">
        <v>2400</v>
      </c>
      <c r="J837" s="31">
        <v>2400</v>
      </c>
    </row>
    <row r="838" spans="1:10" ht="12.75" outlineLevel="1">
      <c r="A838" s="26" t="s">
        <v>1471</v>
      </c>
      <c r="B838" s="29" t="s">
        <v>37</v>
      </c>
      <c r="C838" s="29" t="s">
        <v>39</v>
      </c>
      <c r="D838" s="29" t="s">
        <v>115</v>
      </c>
      <c r="E838" s="29" t="s">
        <v>8</v>
      </c>
      <c r="F838" s="29" t="s">
        <v>1170</v>
      </c>
      <c r="G838" s="29" t="s">
        <v>1171</v>
      </c>
      <c r="H838" s="30">
        <v>2186.25</v>
      </c>
      <c r="I838" s="30">
        <v>1420.87</v>
      </c>
      <c r="J838" s="31">
        <v>-765.38</v>
      </c>
    </row>
    <row r="839" spans="1:10" ht="12.75" outlineLevel="1">
      <c r="A839" s="26" t="s">
        <v>1472</v>
      </c>
      <c r="B839" s="29" t="s">
        <v>37</v>
      </c>
      <c r="C839" s="29" t="s">
        <v>39</v>
      </c>
      <c r="D839" s="29" t="s">
        <v>115</v>
      </c>
      <c r="E839" s="29" t="s">
        <v>8</v>
      </c>
      <c r="F839" s="29" t="s">
        <v>512</v>
      </c>
      <c r="G839" s="29" t="s">
        <v>513</v>
      </c>
      <c r="H839" s="30">
        <v>2759.25</v>
      </c>
      <c r="I839" s="30">
        <v>0</v>
      </c>
      <c r="J839" s="31">
        <v>-2759.25</v>
      </c>
    </row>
    <row r="840" spans="1:10" ht="12.75" outlineLevel="1">
      <c r="A840" s="26" t="s">
        <v>1473</v>
      </c>
      <c r="B840" s="29" t="s">
        <v>37</v>
      </c>
      <c r="C840" s="29" t="s">
        <v>39</v>
      </c>
      <c r="D840" s="29" t="s">
        <v>115</v>
      </c>
      <c r="E840" s="29" t="s">
        <v>8</v>
      </c>
      <c r="F840" s="29" t="s">
        <v>1173</v>
      </c>
      <c r="G840" s="29" t="s">
        <v>1174</v>
      </c>
      <c r="H840" s="30">
        <v>0</v>
      </c>
      <c r="I840" s="30">
        <v>185</v>
      </c>
      <c r="J840" s="31">
        <v>185</v>
      </c>
    </row>
    <row r="841" spans="1:10" ht="12.75" outlineLevel="1">
      <c r="A841" s="26" t="s">
        <v>1474</v>
      </c>
      <c r="B841" s="29" t="s">
        <v>37</v>
      </c>
      <c r="C841" s="29" t="s">
        <v>39</v>
      </c>
      <c r="D841" s="29" t="s">
        <v>115</v>
      </c>
      <c r="E841" s="29" t="s">
        <v>8</v>
      </c>
      <c r="F841" s="29" t="s">
        <v>518</v>
      </c>
      <c r="G841" s="29" t="s">
        <v>519</v>
      </c>
      <c r="H841" s="30">
        <v>4394.5</v>
      </c>
      <c r="I841" s="30">
        <v>1130.91</v>
      </c>
      <c r="J841" s="31">
        <v>-3263.59</v>
      </c>
    </row>
    <row r="842" spans="1:10" ht="12.75" outlineLevel="1">
      <c r="A842" s="26" t="s">
        <v>1475</v>
      </c>
      <c r="B842" s="29" t="s">
        <v>37</v>
      </c>
      <c r="C842" s="29" t="s">
        <v>39</v>
      </c>
      <c r="D842" s="29" t="s">
        <v>115</v>
      </c>
      <c r="E842" s="29" t="s">
        <v>8</v>
      </c>
      <c r="F842" s="29" t="s">
        <v>1390</v>
      </c>
      <c r="G842" s="29" t="s">
        <v>1391</v>
      </c>
      <c r="H842" s="30">
        <v>1186.25</v>
      </c>
      <c r="I842" s="30">
        <v>0</v>
      </c>
      <c r="J842" s="31">
        <v>-1186.25</v>
      </c>
    </row>
    <row r="843" spans="1:10" ht="12.75" outlineLevel="1">
      <c r="A843" s="26" t="s">
        <v>1476</v>
      </c>
      <c r="B843" s="29" t="s">
        <v>37</v>
      </c>
      <c r="C843" s="29" t="s">
        <v>39</v>
      </c>
      <c r="D843" s="29" t="s">
        <v>115</v>
      </c>
      <c r="E843" s="29" t="s">
        <v>8</v>
      </c>
      <c r="F843" s="29" t="s">
        <v>176</v>
      </c>
      <c r="G843" s="29" t="s">
        <v>177</v>
      </c>
      <c r="H843" s="30">
        <v>0</v>
      </c>
      <c r="I843" s="30">
        <v>38.78</v>
      </c>
      <c r="J843" s="31">
        <v>38.78</v>
      </c>
    </row>
    <row r="844" spans="1:10" ht="12.75" outlineLevel="1">
      <c r="A844" s="26" t="s">
        <v>1479</v>
      </c>
      <c r="B844" s="29" t="s">
        <v>37</v>
      </c>
      <c r="C844" s="29" t="s">
        <v>39</v>
      </c>
      <c r="D844" s="29" t="s">
        <v>115</v>
      </c>
      <c r="E844" s="29" t="s">
        <v>8</v>
      </c>
      <c r="F844" s="29" t="s">
        <v>179</v>
      </c>
      <c r="G844" s="29" t="s">
        <v>180</v>
      </c>
      <c r="H844" s="30">
        <v>0</v>
      </c>
      <c r="I844" s="30">
        <v>345</v>
      </c>
      <c r="J844" s="31">
        <v>345</v>
      </c>
    </row>
    <row r="845" spans="1:10" ht="12.75" outlineLevel="1">
      <c r="A845" s="26" t="s">
        <v>1480</v>
      </c>
      <c r="B845" s="29" t="s">
        <v>37</v>
      </c>
      <c r="C845" s="29" t="s">
        <v>39</v>
      </c>
      <c r="D845" s="29" t="s">
        <v>115</v>
      </c>
      <c r="E845" s="29" t="s">
        <v>8</v>
      </c>
      <c r="F845" s="29" t="s">
        <v>188</v>
      </c>
      <c r="G845" s="29" t="s">
        <v>189</v>
      </c>
      <c r="H845" s="30">
        <v>0</v>
      </c>
      <c r="I845" s="30">
        <v>-100</v>
      </c>
      <c r="J845" s="31">
        <v>-100</v>
      </c>
    </row>
    <row r="846" spans="1:10" ht="12.75" outlineLevel="1">
      <c r="A846" s="26" t="s">
        <v>1481</v>
      </c>
      <c r="B846" s="29" t="s">
        <v>37</v>
      </c>
      <c r="C846" s="29" t="s">
        <v>39</v>
      </c>
      <c r="D846" s="29" t="s">
        <v>115</v>
      </c>
      <c r="E846" s="29" t="s">
        <v>8</v>
      </c>
      <c r="F846" s="29" t="s">
        <v>191</v>
      </c>
      <c r="G846" s="29" t="s">
        <v>192</v>
      </c>
      <c r="H846" s="30">
        <v>0</v>
      </c>
      <c r="I846" s="30">
        <v>1926</v>
      </c>
      <c r="J846" s="31">
        <v>1926</v>
      </c>
    </row>
    <row r="847" spans="1:10" ht="12.75" outlineLevel="1">
      <c r="A847" s="26" t="s">
        <v>1482</v>
      </c>
      <c r="B847" s="29" t="s">
        <v>37</v>
      </c>
      <c r="C847" s="29" t="s">
        <v>39</v>
      </c>
      <c r="D847" s="29" t="s">
        <v>115</v>
      </c>
      <c r="E847" s="29" t="s">
        <v>8</v>
      </c>
      <c r="F847" s="29" t="s">
        <v>197</v>
      </c>
      <c r="G847" s="29" t="s">
        <v>198</v>
      </c>
      <c r="H847" s="30">
        <v>0</v>
      </c>
      <c r="I847" s="30">
        <v>1563</v>
      </c>
      <c r="J847" s="31">
        <v>1563</v>
      </c>
    </row>
    <row r="848" spans="1:10" ht="12.75" outlineLevel="1">
      <c r="A848" s="26" t="s">
        <v>1483</v>
      </c>
      <c r="B848" s="29" t="s">
        <v>37</v>
      </c>
      <c r="C848" s="29" t="s">
        <v>39</v>
      </c>
      <c r="D848" s="29" t="s">
        <v>200</v>
      </c>
      <c r="E848" s="29" t="s">
        <v>9</v>
      </c>
      <c r="F848" s="29" t="s">
        <v>681</v>
      </c>
      <c r="G848" s="29" t="s">
        <v>682</v>
      </c>
      <c r="H848" s="30">
        <v>-499</v>
      </c>
      <c r="I848" s="30">
        <v>0</v>
      </c>
      <c r="J848" s="31">
        <v>499</v>
      </c>
    </row>
    <row r="849" spans="1:10" ht="12.75" outlineLevel="1">
      <c r="A849" s="26" t="s">
        <v>1484</v>
      </c>
      <c r="B849" s="29" t="s">
        <v>37</v>
      </c>
      <c r="C849" s="29" t="s">
        <v>39</v>
      </c>
      <c r="D849" s="29" t="s">
        <v>200</v>
      </c>
      <c r="E849" s="29" t="s">
        <v>9</v>
      </c>
      <c r="F849" s="29" t="s">
        <v>207</v>
      </c>
      <c r="G849" s="29" t="s">
        <v>208</v>
      </c>
      <c r="H849" s="30">
        <v>0</v>
      </c>
      <c r="I849" s="30">
        <v>-20</v>
      </c>
      <c r="J849" s="31">
        <v>-20</v>
      </c>
    </row>
    <row r="850" spans="1:10" ht="12.75" outlineLevel="1">
      <c r="A850" s="26" t="s">
        <v>1485</v>
      </c>
      <c r="B850" s="29" t="s">
        <v>37</v>
      </c>
      <c r="C850" s="29" t="s">
        <v>39</v>
      </c>
      <c r="D850" s="29" t="s">
        <v>200</v>
      </c>
      <c r="E850" s="29" t="s">
        <v>9</v>
      </c>
      <c r="F850" s="29" t="s">
        <v>1220</v>
      </c>
      <c r="G850" s="29" t="s">
        <v>1221</v>
      </c>
      <c r="H850" s="30">
        <v>-625</v>
      </c>
      <c r="I850" s="30">
        <v>0</v>
      </c>
      <c r="J850" s="31">
        <v>625</v>
      </c>
    </row>
    <row r="851" spans="1:10" ht="12.75" outlineLevel="1">
      <c r="A851" s="26" t="s">
        <v>1486</v>
      </c>
      <c r="B851" s="29" t="s">
        <v>37</v>
      </c>
      <c r="C851" s="29" t="s">
        <v>39</v>
      </c>
      <c r="D851" s="29" t="s">
        <v>200</v>
      </c>
      <c r="E851" s="29" t="s">
        <v>9</v>
      </c>
      <c r="F851" s="29" t="s">
        <v>1401</v>
      </c>
      <c r="G851" s="29" t="s">
        <v>1402</v>
      </c>
      <c r="H851" s="30">
        <v>-220</v>
      </c>
      <c r="I851" s="30">
        <v>0</v>
      </c>
      <c r="J851" s="31">
        <v>220</v>
      </c>
    </row>
    <row r="852" spans="1:10" ht="12.75" outlineLevel="1">
      <c r="A852" s="26" t="s">
        <v>1487</v>
      </c>
      <c r="B852" s="29" t="s">
        <v>37</v>
      </c>
      <c r="C852" s="29" t="s">
        <v>39</v>
      </c>
      <c r="D852" s="29" t="s">
        <v>200</v>
      </c>
      <c r="E852" s="29" t="s">
        <v>9</v>
      </c>
      <c r="F852" s="29" t="s">
        <v>1404</v>
      </c>
      <c r="G852" s="29" t="s">
        <v>1405</v>
      </c>
      <c r="H852" s="30">
        <v>0</v>
      </c>
      <c r="I852" s="30">
        <v>-2734.03</v>
      </c>
      <c r="J852" s="31">
        <v>-2734.03</v>
      </c>
    </row>
    <row r="853" spans="1:10" ht="12.75" outlineLevel="1">
      <c r="A853" s="26" t="s">
        <v>1488</v>
      </c>
      <c r="B853" s="29" t="s">
        <v>37</v>
      </c>
      <c r="C853" s="29" t="s">
        <v>39</v>
      </c>
      <c r="D853" s="29" t="s">
        <v>200</v>
      </c>
      <c r="E853" s="29" t="s">
        <v>9</v>
      </c>
      <c r="F853" s="29" t="s">
        <v>1407</v>
      </c>
      <c r="G853" s="29" t="s">
        <v>1408</v>
      </c>
      <c r="H853" s="30">
        <v>-1222.25</v>
      </c>
      <c r="I853" s="30">
        <v>-10</v>
      </c>
      <c r="J853" s="31">
        <v>1212.25</v>
      </c>
    </row>
    <row r="854" spans="1:10" ht="12.75" outlineLevel="1">
      <c r="A854" s="26" t="s">
        <v>1489</v>
      </c>
      <c r="B854" s="29" t="s">
        <v>37</v>
      </c>
      <c r="C854" s="29" t="s">
        <v>39</v>
      </c>
      <c r="D854" s="29" t="s">
        <v>200</v>
      </c>
      <c r="E854" s="29" t="s">
        <v>9</v>
      </c>
      <c r="F854" s="29" t="s">
        <v>219</v>
      </c>
      <c r="G854" s="29" t="s">
        <v>211</v>
      </c>
      <c r="H854" s="30">
        <v>-10251</v>
      </c>
      <c r="I854" s="30">
        <v>-8489.8</v>
      </c>
      <c r="J854" s="31">
        <v>1761.2</v>
      </c>
    </row>
    <row r="855" spans="1:10" ht="12.75" outlineLevel="1">
      <c r="A855" s="26" t="s">
        <v>1490</v>
      </c>
      <c r="B855" s="29" t="s">
        <v>37</v>
      </c>
      <c r="C855" s="29" t="s">
        <v>39</v>
      </c>
      <c r="D855" s="29" t="s">
        <v>200</v>
      </c>
      <c r="E855" s="29" t="s">
        <v>9</v>
      </c>
      <c r="F855" s="29" t="s">
        <v>1411</v>
      </c>
      <c r="G855" s="29" t="s">
        <v>1405</v>
      </c>
      <c r="H855" s="30">
        <v>0</v>
      </c>
      <c r="I855" s="30">
        <v>-142.09</v>
      </c>
      <c r="J855" s="31">
        <v>-142.09</v>
      </c>
    </row>
    <row r="856" spans="1:10" ht="12.75" outlineLevel="1">
      <c r="A856" s="26" t="s">
        <v>1491</v>
      </c>
      <c r="B856" s="29" t="s">
        <v>37</v>
      </c>
      <c r="C856" s="29" t="s">
        <v>39</v>
      </c>
      <c r="D856" s="29" t="s">
        <v>200</v>
      </c>
      <c r="E856" s="29" t="s">
        <v>9</v>
      </c>
      <c r="F856" s="29" t="s">
        <v>1413</v>
      </c>
      <c r="G856" s="29" t="s">
        <v>1408</v>
      </c>
      <c r="H856" s="30">
        <v>-45777.25</v>
      </c>
      <c r="I856" s="30">
        <v>-43883.26</v>
      </c>
      <c r="J856" s="31">
        <v>1893.99</v>
      </c>
    </row>
    <row r="857" spans="1:10" ht="12.75" outlineLevel="1">
      <c r="A857" s="26" t="s">
        <v>1492</v>
      </c>
      <c r="B857" s="29" t="s">
        <v>37</v>
      </c>
      <c r="C857" s="29" t="s">
        <v>39</v>
      </c>
      <c r="D857" s="29" t="s">
        <v>200</v>
      </c>
      <c r="E857" s="29" t="s">
        <v>9</v>
      </c>
      <c r="F857" s="29" t="s">
        <v>1415</v>
      </c>
      <c r="G857" s="29" t="s">
        <v>1416</v>
      </c>
      <c r="H857" s="30">
        <v>-1106.5</v>
      </c>
      <c r="I857" s="30">
        <v>0</v>
      </c>
      <c r="J857" s="31">
        <v>1106.5</v>
      </c>
    </row>
    <row r="858" spans="1:10" ht="12.75" outlineLevel="1">
      <c r="A858" s="26" t="s">
        <v>1493</v>
      </c>
      <c r="B858" s="29" t="s">
        <v>37</v>
      </c>
      <c r="C858" s="29" t="s">
        <v>39</v>
      </c>
      <c r="D858" s="29" t="s">
        <v>200</v>
      </c>
      <c r="E858" s="29" t="s">
        <v>9</v>
      </c>
      <c r="F858" s="29" t="s">
        <v>985</v>
      </c>
      <c r="G858" s="29" t="s">
        <v>208</v>
      </c>
      <c r="H858" s="30">
        <v>0</v>
      </c>
      <c r="I858" s="30">
        <v>-371.44</v>
      </c>
      <c r="J858" s="31">
        <v>-371.44</v>
      </c>
    </row>
    <row r="859" spans="1:10" ht="12.75" outlineLevel="1">
      <c r="A859" s="26" t="s">
        <v>1496</v>
      </c>
      <c r="B859" s="29" t="s">
        <v>37</v>
      </c>
      <c r="C859" s="29" t="s">
        <v>40</v>
      </c>
      <c r="D859" s="29" t="s">
        <v>51</v>
      </c>
      <c r="E859" s="29" t="s">
        <v>5</v>
      </c>
      <c r="F859" s="29" t="s">
        <v>53</v>
      </c>
      <c r="G859" s="29" t="s">
        <v>54</v>
      </c>
      <c r="H859" s="30">
        <v>714513.5</v>
      </c>
      <c r="I859" s="30">
        <v>697732.91</v>
      </c>
      <c r="J859" s="31">
        <v>-16780.59</v>
      </c>
    </row>
    <row r="860" spans="1:10" ht="12.75" outlineLevel="1">
      <c r="A860" s="26" t="s">
        <v>1497</v>
      </c>
      <c r="B860" s="29" t="s">
        <v>37</v>
      </c>
      <c r="C860" s="29" t="s">
        <v>40</v>
      </c>
      <c r="D860" s="29" t="s">
        <v>51</v>
      </c>
      <c r="E860" s="29" t="s">
        <v>5</v>
      </c>
      <c r="F860" s="29" t="s">
        <v>222</v>
      </c>
      <c r="G860" s="29" t="s">
        <v>223</v>
      </c>
      <c r="H860" s="30">
        <v>82.25</v>
      </c>
      <c r="I860" s="30">
        <v>5023</v>
      </c>
      <c r="J860" s="31">
        <v>4940.75</v>
      </c>
    </row>
    <row r="861" spans="1:10" ht="12.75" outlineLevel="1">
      <c r="A861" s="26" t="s">
        <v>1500</v>
      </c>
      <c r="B861" s="29" t="s">
        <v>37</v>
      </c>
      <c r="C861" s="29" t="s">
        <v>40</v>
      </c>
      <c r="D861" s="29" t="s">
        <v>51</v>
      </c>
      <c r="E861" s="29" t="s">
        <v>5</v>
      </c>
      <c r="F861" s="29" t="s">
        <v>56</v>
      </c>
      <c r="G861" s="29" t="s">
        <v>57</v>
      </c>
      <c r="H861" s="30">
        <v>2086</v>
      </c>
      <c r="I861" s="30">
        <v>1906.63</v>
      </c>
      <c r="J861" s="31">
        <v>-179.37</v>
      </c>
    </row>
    <row r="862" spans="1:10" ht="12.75" outlineLevel="1">
      <c r="A862" s="26" t="s">
        <v>1503</v>
      </c>
      <c r="B862" s="29" t="s">
        <v>37</v>
      </c>
      <c r="C862" s="29" t="s">
        <v>40</v>
      </c>
      <c r="D862" s="29" t="s">
        <v>51</v>
      </c>
      <c r="E862" s="29" t="s">
        <v>5</v>
      </c>
      <c r="F862" s="29" t="s">
        <v>226</v>
      </c>
      <c r="G862" s="29" t="s">
        <v>227</v>
      </c>
      <c r="H862" s="30">
        <v>0</v>
      </c>
      <c r="I862" s="30">
        <v>49014.96</v>
      </c>
      <c r="J862" s="31">
        <v>49014.96</v>
      </c>
    </row>
    <row r="863" spans="1:10" ht="12.75" outlineLevel="1">
      <c r="A863" s="26" t="s">
        <v>1506</v>
      </c>
      <c r="B863" s="29" t="s">
        <v>37</v>
      </c>
      <c r="C863" s="29" t="s">
        <v>40</v>
      </c>
      <c r="D863" s="29" t="s">
        <v>51</v>
      </c>
      <c r="E863" s="29" t="s">
        <v>5</v>
      </c>
      <c r="F863" s="29" t="s">
        <v>62</v>
      </c>
      <c r="G863" s="29" t="s">
        <v>63</v>
      </c>
      <c r="H863" s="30">
        <v>51988</v>
      </c>
      <c r="I863" s="30">
        <v>50437.94</v>
      </c>
      <c r="J863" s="31">
        <v>-1550.06</v>
      </c>
    </row>
    <row r="864" spans="1:10" ht="12.75" outlineLevel="1">
      <c r="A864" s="26" t="s">
        <v>1507</v>
      </c>
      <c r="B864" s="29" t="s">
        <v>37</v>
      </c>
      <c r="C864" s="29" t="s">
        <v>40</v>
      </c>
      <c r="D864" s="29" t="s">
        <v>51</v>
      </c>
      <c r="E864" s="29" t="s">
        <v>5</v>
      </c>
      <c r="F864" s="29" t="s">
        <v>65</v>
      </c>
      <c r="G864" s="29" t="s">
        <v>66</v>
      </c>
      <c r="H864" s="30">
        <v>123479.5</v>
      </c>
      <c r="I864" s="30">
        <v>113884.01</v>
      </c>
      <c r="J864" s="31">
        <v>-9595.49</v>
      </c>
    </row>
    <row r="865" spans="1:10" ht="12.75" outlineLevel="1">
      <c r="A865" s="26" t="s">
        <v>1508</v>
      </c>
      <c r="B865" s="29" t="s">
        <v>37</v>
      </c>
      <c r="C865" s="29" t="s">
        <v>40</v>
      </c>
      <c r="D865" s="29" t="s">
        <v>51</v>
      </c>
      <c r="E865" s="29" t="s">
        <v>5</v>
      </c>
      <c r="F865" s="29" t="s">
        <v>68</v>
      </c>
      <c r="G865" s="29" t="s">
        <v>69</v>
      </c>
      <c r="H865" s="30">
        <v>0</v>
      </c>
      <c r="I865" s="30">
        <v>6093</v>
      </c>
      <c r="J865" s="31">
        <v>6093</v>
      </c>
    </row>
    <row r="866" spans="1:10" ht="12.75" outlineLevel="1">
      <c r="A866" s="26" t="s">
        <v>1509</v>
      </c>
      <c r="B866" s="29" t="s">
        <v>37</v>
      </c>
      <c r="C866" s="29" t="s">
        <v>40</v>
      </c>
      <c r="D866" s="29" t="s">
        <v>51</v>
      </c>
      <c r="E866" s="29" t="s">
        <v>5</v>
      </c>
      <c r="F866" s="29" t="s">
        <v>238</v>
      </c>
      <c r="G866" s="29" t="s">
        <v>239</v>
      </c>
      <c r="H866" s="30">
        <v>0</v>
      </c>
      <c r="I866" s="30">
        <v>650.55</v>
      </c>
      <c r="J866" s="31">
        <v>650.55</v>
      </c>
    </row>
    <row r="867" spans="1:10" ht="12.75" outlineLevel="1">
      <c r="A867" s="26" t="s">
        <v>1510</v>
      </c>
      <c r="B867" s="29" t="s">
        <v>37</v>
      </c>
      <c r="C867" s="29" t="s">
        <v>40</v>
      </c>
      <c r="D867" s="29" t="s">
        <v>51</v>
      </c>
      <c r="E867" s="29" t="s">
        <v>5</v>
      </c>
      <c r="F867" s="29" t="s">
        <v>71</v>
      </c>
      <c r="G867" s="29" t="s">
        <v>72</v>
      </c>
      <c r="H867" s="30">
        <v>-1908.5</v>
      </c>
      <c r="I867" s="30">
        <v>0</v>
      </c>
      <c r="J867" s="31">
        <v>1908.5</v>
      </c>
    </row>
    <row r="868" spans="1:10" ht="12.75" outlineLevel="1">
      <c r="A868" s="26" t="s">
        <v>1513</v>
      </c>
      <c r="B868" s="29" t="s">
        <v>37</v>
      </c>
      <c r="C868" s="29" t="s">
        <v>40</v>
      </c>
      <c r="D868" s="29" t="s">
        <v>51</v>
      </c>
      <c r="E868" s="29" t="s">
        <v>5</v>
      </c>
      <c r="F868" s="29" t="s">
        <v>74</v>
      </c>
      <c r="G868" s="29" t="s">
        <v>75</v>
      </c>
      <c r="H868" s="30">
        <v>3272.5</v>
      </c>
      <c r="I868" s="30">
        <v>0</v>
      </c>
      <c r="J868" s="31">
        <v>-3272.5</v>
      </c>
    </row>
    <row r="869" spans="1:10" ht="12.75" outlineLevel="1">
      <c r="A869" s="26" t="s">
        <v>1514</v>
      </c>
      <c r="B869" s="29" t="s">
        <v>37</v>
      </c>
      <c r="C869" s="29" t="s">
        <v>40</v>
      </c>
      <c r="D869" s="29" t="s">
        <v>51</v>
      </c>
      <c r="E869" s="29" t="s">
        <v>5</v>
      </c>
      <c r="F869" s="29" t="s">
        <v>728</v>
      </c>
      <c r="G869" s="29" t="s">
        <v>729</v>
      </c>
      <c r="H869" s="30">
        <v>0</v>
      </c>
      <c r="I869" s="30">
        <v>175</v>
      </c>
      <c r="J869" s="31">
        <v>175</v>
      </c>
    </row>
    <row r="870" spans="1:10" ht="12.75" outlineLevel="1">
      <c r="A870" s="26" t="s">
        <v>1515</v>
      </c>
      <c r="B870" s="29" t="s">
        <v>37</v>
      </c>
      <c r="C870" s="29" t="s">
        <v>40</v>
      </c>
      <c r="D870" s="29" t="s">
        <v>51</v>
      </c>
      <c r="E870" s="29" t="s">
        <v>5</v>
      </c>
      <c r="F870" s="29" t="s">
        <v>376</v>
      </c>
      <c r="G870" s="29" t="s">
        <v>377</v>
      </c>
      <c r="H870" s="30">
        <v>557.5</v>
      </c>
      <c r="I870" s="30">
        <v>0</v>
      </c>
      <c r="J870" s="31">
        <v>-557.5</v>
      </c>
    </row>
    <row r="871" spans="1:10" ht="12.75" outlineLevel="1">
      <c r="A871" s="26" t="s">
        <v>1516</v>
      </c>
      <c r="B871" s="29" t="s">
        <v>37</v>
      </c>
      <c r="C871" s="29" t="s">
        <v>40</v>
      </c>
      <c r="D871" s="29" t="s">
        <v>51</v>
      </c>
      <c r="E871" s="29" t="s">
        <v>5</v>
      </c>
      <c r="F871" s="29" t="s">
        <v>380</v>
      </c>
      <c r="G871" s="29" t="s">
        <v>381</v>
      </c>
      <c r="H871" s="30">
        <v>56</v>
      </c>
      <c r="I871" s="30">
        <v>0</v>
      </c>
      <c r="J871" s="31">
        <v>-56</v>
      </c>
    </row>
    <row r="872" spans="1:10" ht="12.75" outlineLevel="1">
      <c r="A872" s="26" t="s">
        <v>1517</v>
      </c>
      <c r="B872" s="29" t="s">
        <v>37</v>
      </c>
      <c r="C872" s="29" t="s">
        <v>40</v>
      </c>
      <c r="D872" s="29" t="s">
        <v>51</v>
      </c>
      <c r="E872" s="29" t="s">
        <v>5</v>
      </c>
      <c r="F872" s="29" t="s">
        <v>383</v>
      </c>
      <c r="G872" s="29" t="s">
        <v>384</v>
      </c>
      <c r="H872" s="30">
        <v>0</v>
      </c>
      <c r="I872" s="30">
        <v>55646.42</v>
      </c>
      <c r="J872" s="31">
        <v>55646.42</v>
      </c>
    </row>
    <row r="873" spans="1:10" ht="12.75" outlineLevel="1">
      <c r="A873" s="26" t="s">
        <v>1518</v>
      </c>
      <c r="B873" s="29" t="s">
        <v>37</v>
      </c>
      <c r="C873" s="29" t="s">
        <v>40</v>
      </c>
      <c r="D873" s="29" t="s">
        <v>51</v>
      </c>
      <c r="E873" s="29" t="s">
        <v>5</v>
      </c>
      <c r="F873" s="29" t="s">
        <v>1432</v>
      </c>
      <c r="G873" s="29" t="s">
        <v>1433</v>
      </c>
      <c r="H873" s="30">
        <v>0</v>
      </c>
      <c r="I873" s="30">
        <v>350</v>
      </c>
      <c r="J873" s="31">
        <v>350</v>
      </c>
    </row>
    <row r="874" spans="1:10" ht="12.75" outlineLevel="1">
      <c r="A874" s="26" t="s">
        <v>1519</v>
      </c>
      <c r="B874" s="29" t="s">
        <v>37</v>
      </c>
      <c r="C874" s="29" t="s">
        <v>40</v>
      </c>
      <c r="D874" s="29" t="s">
        <v>51</v>
      </c>
      <c r="E874" s="29" t="s">
        <v>5</v>
      </c>
      <c r="F874" s="29" t="s">
        <v>77</v>
      </c>
      <c r="G874" s="29" t="s">
        <v>78</v>
      </c>
      <c r="H874" s="30">
        <v>132.5</v>
      </c>
      <c r="I874" s="30">
        <v>396.15</v>
      </c>
      <c r="J874" s="31">
        <v>263.65</v>
      </c>
    </row>
    <row r="875" spans="1:10" ht="12.75" outlineLevel="1">
      <c r="A875" s="26" t="s">
        <v>1520</v>
      </c>
      <c r="B875" s="29" t="s">
        <v>37</v>
      </c>
      <c r="C875" s="29" t="s">
        <v>40</v>
      </c>
      <c r="D875" s="29" t="s">
        <v>51</v>
      </c>
      <c r="E875" s="29" t="s">
        <v>5</v>
      </c>
      <c r="F875" s="29" t="s">
        <v>1436</v>
      </c>
      <c r="G875" s="29" t="s">
        <v>1437</v>
      </c>
      <c r="H875" s="30">
        <v>-1</v>
      </c>
      <c r="I875" s="30">
        <v>0</v>
      </c>
      <c r="J875" s="31">
        <v>1</v>
      </c>
    </row>
    <row r="876" spans="1:10" ht="12.75" outlineLevel="1">
      <c r="A876" s="26" t="s">
        <v>1521</v>
      </c>
      <c r="B876" s="29" t="s">
        <v>37</v>
      </c>
      <c r="C876" s="29" t="s">
        <v>40</v>
      </c>
      <c r="D876" s="29" t="s">
        <v>51</v>
      </c>
      <c r="E876" s="29" t="s">
        <v>5</v>
      </c>
      <c r="F876" s="29" t="s">
        <v>80</v>
      </c>
      <c r="G876" s="29" t="s">
        <v>81</v>
      </c>
      <c r="H876" s="30">
        <v>1926.25</v>
      </c>
      <c r="I876" s="30">
        <v>0</v>
      </c>
      <c r="J876" s="31">
        <v>-1926.25</v>
      </c>
    </row>
    <row r="877" spans="1:10" ht="12.75" outlineLevel="1">
      <c r="A877" s="26" t="s">
        <v>1522</v>
      </c>
      <c r="B877" s="29" t="s">
        <v>37</v>
      </c>
      <c r="C877" s="29" t="s">
        <v>40</v>
      </c>
      <c r="D877" s="29" t="s">
        <v>51</v>
      </c>
      <c r="E877" s="29" t="s">
        <v>5</v>
      </c>
      <c r="F877" s="29" t="s">
        <v>391</v>
      </c>
      <c r="G877" s="29" t="s">
        <v>392</v>
      </c>
      <c r="H877" s="30">
        <v>0</v>
      </c>
      <c r="I877" s="30">
        <v>2824.05</v>
      </c>
      <c r="J877" s="31">
        <v>2824.05</v>
      </c>
    </row>
    <row r="878" spans="1:10" ht="12.75" outlineLevel="1">
      <c r="A878" s="26" t="s">
        <v>1523</v>
      </c>
      <c r="B878" s="29" t="s">
        <v>37</v>
      </c>
      <c r="C878" s="29" t="s">
        <v>40</v>
      </c>
      <c r="D878" s="29" t="s">
        <v>51</v>
      </c>
      <c r="E878" s="29" t="s">
        <v>5</v>
      </c>
      <c r="F878" s="29" t="s">
        <v>1019</v>
      </c>
      <c r="G878" s="29" t="s">
        <v>1020</v>
      </c>
      <c r="H878" s="30">
        <v>0</v>
      </c>
      <c r="I878" s="30">
        <v>3</v>
      </c>
      <c r="J878" s="31">
        <v>3</v>
      </c>
    </row>
    <row r="879" spans="1:10" ht="12.75" outlineLevel="1">
      <c r="A879" s="26" t="s">
        <v>1524</v>
      </c>
      <c r="B879" s="29" t="s">
        <v>37</v>
      </c>
      <c r="C879" s="29" t="s">
        <v>40</v>
      </c>
      <c r="D879" s="29" t="s">
        <v>83</v>
      </c>
      <c r="E879" s="29" t="s">
        <v>6</v>
      </c>
      <c r="F879" s="29" t="s">
        <v>254</v>
      </c>
      <c r="G879" s="29" t="s">
        <v>255</v>
      </c>
      <c r="H879" s="30">
        <v>75.5</v>
      </c>
      <c r="I879" s="30">
        <v>91.51</v>
      </c>
      <c r="J879" s="31">
        <v>16.01</v>
      </c>
    </row>
    <row r="880" spans="1:10" ht="12.75" outlineLevel="1">
      <c r="A880" s="26" t="s">
        <v>1525</v>
      </c>
      <c r="B880" s="29" t="s">
        <v>37</v>
      </c>
      <c r="C880" s="29" t="s">
        <v>40</v>
      </c>
      <c r="D880" s="29" t="s">
        <v>83</v>
      </c>
      <c r="E880" s="29" t="s">
        <v>6</v>
      </c>
      <c r="F880" s="29" t="s">
        <v>90</v>
      </c>
      <c r="G880" s="29" t="s">
        <v>91</v>
      </c>
      <c r="H880" s="30">
        <v>874</v>
      </c>
      <c r="I880" s="30">
        <v>1689.86</v>
      </c>
      <c r="J880" s="31">
        <v>815.86</v>
      </c>
    </row>
    <row r="881" spans="1:10" ht="12.75" outlineLevel="1">
      <c r="A881" s="26" t="s">
        <v>1526</v>
      </c>
      <c r="B881" s="29" t="s">
        <v>37</v>
      </c>
      <c r="C881" s="29" t="s">
        <v>40</v>
      </c>
      <c r="D881" s="29" t="s">
        <v>83</v>
      </c>
      <c r="E881" s="29" t="s">
        <v>6</v>
      </c>
      <c r="F881" s="29" t="s">
        <v>425</v>
      </c>
      <c r="G881" s="29" t="s">
        <v>426</v>
      </c>
      <c r="H881" s="30">
        <v>3575</v>
      </c>
      <c r="I881" s="30">
        <v>5469.29</v>
      </c>
      <c r="J881" s="31">
        <v>1894.29</v>
      </c>
    </row>
    <row r="882" spans="1:10" ht="12.75" outlineLevel="1">
      <c r="A882" s="26" t="s">
        <v>1527</v>
      </c>
      <c r="B882" s="29" t="s">
        <v>37</v>
      </c>
      <c r="C882" s="29" t="s">
        <v>40</v>
      </c>
      <c r="D882" s="29" t="s">
        <v>83</v>
      </c>
      <c r="E882" s="29" t="s">
        <v>6</v>
      </c>
      <c r="F882" s="29" t="s">
        <v>96</v>
      </c>
      <c r="G882" s="29" t="s">
        <v>97</v>
      </c>
      <c r="H882" s="30">
        <v>9000</v>
      </c>
      <c r="I882" s="30">
        <v>8829.12</v>
      </c>
      <c r="J882" s="31">
        <v>-170.88</v>
      </c>
    </row>
    <row r="883" spans="1:10" ht="12.75" outlineLevel="1">
      <c r="A883" s="26" t="s">
        <v>1528</v>
      </c>
      <c r="B883" s="29" t="s">
        <v>37</v>
      </c>
      <c r="C883" s="29" t="s">
        <v>40</v>
      </c>
      <c r="D883" s="29" t="s">
        <v>83</v>
      </c>
      <c r="E883" s="29" t="s">
        <v>6</v>
      </c>
      <c r="F883" s="29" t="s">
        <v>430</v>
      </c>
      <c r="G883" s="29" t="s">
        <v>431</v>
      </c>
      <c r="H883" s="30">
        <v>1</v>
      </c>
      <c r="I883" s="30">
        <v>0</v>
      </c>
      <c r="J883" s="31">
        <v>-1</v>
      </c>
    </row>
    <row r="884" spans="1:10" ht="12.75" outlineLevel="1">
      <c r="A884" s="26" t="s">
        <v>1529</v>
      </c>
      <c r="B884" s="29" t="s">
        <v>37</v>
      </c>
      <c r="C884" s="29" t="s">
        <v>40</v>
      </c>
      <c r="D884" s="29" t="s">
        <v>83</v>
      </c>
      <c r="E884" s="29" t="s">
        <v>6</v>
      </c>
      <c r="F884" s="29" t="s">
        <v>433</v>
      </c>
      <c r="G884" s="29" t="s">
        <v>434</v>
      </c>
      <c r="H884" s="30">
        <v>405</v>
      </c>
      <c r="I884" s="30">
        <v>142.59</v>
      </c>
      <c r="J884" s="31">
        <v>-262.41</v>
      </c>
    </row>
    <row r="885" spans="1:10" ht="12.75" outlineLevel="1">
      <c r="A885" s="26" t="s">
        <v>1530</v>
      </c>
      <c r="B885" s="29" t="s">
        <v>37</v>
      </c>
      <c r="C885" s="29" t="s">
        <v>40</v>
      </c>
      <c r="D885" s="29" t="s">
        <v>83</v>
      </c>
      <c r="E885" s="29" t="s">
        <v>6</v>
      </c>
      <c r="F885" s="29" t="s">
        <v>102</v>
      </c>
      <c r="G885" s="29" t="s">
        <v>103</v>
      </c>
      <c r="H885" s="30">
        <v>43.5</v>
      </c>
      <c r="I885" s="30">
        <v>220.52</v>
      </c>
      <c r="J885" s="31">
        <v>177.02</v>
      </c>
    </row>
    <row r="886" spans="1:10" ht="12.75" outlineLevel="1">
      <c r="A886" s="26" t="s">
        <v>1531</v>
      </c>
      <c r="B886" s="29" t="s">
        <v>37</v>
      </c>
      <c r="C886" s="29" t="s">
        <v>40</v>
      </c>
      <c r="D886" s="29" t="s">
        <v>105</v>
      </c>
      <c r="E886" s="29" t="s">
        <v>7</v>
      </c>
      <c r="F886" s="29" t="s">
        <v>743</v>
      </c>
      <c r="G886" s="29" t="s">
        <v>744</v>
      </c>
      <c r="H886" s="30">
        <v>0.5</v>
      </c>
      <c r="I886" s="30">
        <v>0</v>
      </c>
      <c r="J886" s="31">
        <v>-0.5</v>
      </c>
    </row>
    <row r="887" spans="1:10" ht="12.75" outlineLevel="1">
      <c r="A887" s="26" t="s">
        <v>1532</v>
      </c>
      <c r="B887" s="29" t="s">
        <v>37</v>
      </c>
      <c r="C887" s="29" t="s">
        <v>40</v>
      </c>
      <c r="D887" s="29" t="s">
        <v>105</v>
      </c>
      <c r="E887" s="29" t="s">
        <v>7</v>
      </c>
      <c r="F887" s="29" t="s">
        <v>106</v>
      </c>
      <c r="G887" s="29" t="s">
        <v>107</v>
      </c>
      <c r="H887" s="30">
        <v>474.75</v>
      </c>
      <c r="I887" s="30">
        <v>-71.62</v>
      </c>
      <c r="J887" s="31">
        <v>-546.37</v>
      </c>
    </row>
    <row r="888" spans="1:10" ht="12.75" outlineLevel="1">
      <c r="A888" s="26" t="s">
        <v>1533</v>
      </c>
      <c r="B888" s="29" t="s">
        <v>37</v>
      </c>
      <c r="C888" s="29" t="s">
        <v>40</v>
      </c>
      <c r="D888" s="29" t="s">
        <v>105</v>
      </c>
      <c r="E888" s="29" t="s">
        <v>7</v>
      </c>
      <c r="F888" s="29" t="s">
        <v>109</v>
      </c>
      <c r="G888" s="29" t="s">
        <v>110</v>
      </c>
      <c r="H888" s="30">
        <v>-0.5</v>
      </c>
      <c r="I888" s="30">
        <v>0</v>
      </c>
      <c r="J888" s="31">
        <v>0.5</v>
      </c>
    </row>
    <row r="889" spans="1:10" ht="12.75" outlineLevel="1">
      <c r="A889" s="26" t="s">
        <v>1534</v>
      </c>
      <c r="B889" s="29" t="s">
        <v>37</v>
      </c>
      <c r="C889" s="29" t="s">
        <v>40</v>
      </c>
      <c r="D889" s="29" t="s">
        <v>105</v>
      </c>
      <c r="E889" s="29" t="s">
        <v>7</v>
      </c>
      <c r="F889" s="29" t="s">
        <v>112</v>
      </c>
      <c r="G889" s="29" t="s">
        <v>113</v>
      </c>
      <c r="H889" s="30">
        <v>1326.75</v>
      </c>
      <c r="I889" s="30">
        <v>1103.76</v>
      </c>
      <c r="J889" s="31">
        <v>-222.99</v>
      </c>
    </row>
    <row r="890" spans="1:10" ht="12.75" outlineLevel="1">
      <c r="A890" s="26" t="s">
        <v>1535</v>
      </c>
      <c r="B890" s="29" t="s">
        <v>37</v>
      </c>
      <c r="C890" s="29" t="s">
        <v>40</v>
      </c>
      <c r="D890" s="29" t="s">
        <v>115</v>
      </c>
      <c r="E890" s="29" t="s">
        <v>8</v>
      </c>
      <c r="F890" s="29" t="s">
        <v>116</v>
      </c>
      <c r="G890" s="29" t="s">
        <v>117</v>
      </c>
      <c r="H890" s="30">
        <v>451.25</v>
      </c>
      <c r="I890" s="30">
        <v>0</v>
      </c>
      <c r="J890" s="31">
        <v>-451.25</v>
      </c>
    </row>
    <row r="891" spans="1:10" ht="12.75" outlineLevel="1">
      <c r="A891" s="26" t="s">
        <v>1536</v>
      </c>
      <c r="B891" s="29" t="s">
        <v>37</v>
      </c>
      <c r="C891" s="29" t="s">
        <v>40</v>
      </c>
      <c r="D891" s="29" t="s">
        <v>115</v>
      </c>
      <c r="E891" s="29" t="s">
        <v>8</v>
      </c>
      <c r="F891" s="29" t="s">
        <v>636</v>
      </c>
      <c r="G891" s="29" t="s">
        <v>637</v>
      </c>
      <c r="H891" s="30">
        <v>50.25</v>
      </c>
      <c r="I891" s="30">
        <v>0</v>
      </c>
      <c r="J891" s="31">
        <v>-50.25</v>
      </c>
    </row>
    <row r="892" spans="1:10" ht="12.75" outlineLevel="1">
      <c r="A892" s="26" t="s">
        <v>1537</v>
      </c>
      <c r="B892" s="29" t="s">
        <v>37</v>
      </c>
      <c r="C892" s="29" t="s">
        <v>40</v>
      </c>
      <c r="D892" s="29" t="s">
        <v>115</v>
      </c>
      <c r="E892" s="29" t="s">
        <v>8</v>
      </c>
      <c r="F892" s="29" t="s">
        <v>119</v>
      </c>
      <c r="G892" s="29" t="s">
        <v>120</v>
      </c>
      <c r="H892" s="30">
        <v>149</v>
      </c>
      <c r="I892" s="30">
        <v>0</v>
      </c>
      <c r="J892" s="31">
        <v>-149</v>
      </c>
    </row>
    <row r="893" spans="1:10" ht="12.75" outlineLevel="1">
      <c r="A893" s="26" t="s">
        <v>1538</v>
      </c>
      <c r="B893" s="29" t="s">
        <v>37</v>
      </c>
      <c r="C893" s="29" t="s">
        <v>40</v>
      </c>
      <c r="D893" s="29" t="s">
        <v>115</v>
      </c>
      <c r="E893" s="29" t="s">
        <v>8</v>
      </c>
      <c r="F893" s="29" t="s">
        <v>122</v>
      </c>
      <c r="G893" s="29" t="s">
        <v>123</v>
      </c>
      <c r="H893" s="30">
        <v>85.75</v>
      </c>
      <c r="I893" s="30">
        <v>254.5</v>
      </c>
      <c r="J893" s="31">
        <v>168.75</v>
      </c>
    </row>
    <row r="894" spans="1:10" ht="12.75" outlineLevel="1">
      <c r="A894" s="26" t="s">
        <v>1539</v>
      </c>
      <c r="B894" s="29" t="s">
        <v>37</v>
      </c>
      <c r="C894" s="29" t="s">
        <v>40</v>
      </c>
      <c r="D894" s="29" t="s">
        <v>115</v>
      </c>
      <c r="E894" s="29" t="s">
        <v>8</v>
      </c>
      <c r="F894" s="29" t="s">
        <v>125</v>
      </c>
      <c r="G894" s="29" t="s">
        <v>126</v>
      </c>
      <c r="H894" s="30">
        <v>75.5</v>
      </c>
      <c r="I894" s="30">
        <v>0</v>
      </c>
      <c r="J894" s="31">
        <v>-75.5</v>
      </c>
    </row>
    <row r="895" spans="1:10" ht="12.75" outlineLevel="1">
      <c r="A895" s="26" t="s">
        <v>1540</v>
      </c>
      <c r="B895" s="29" t="s">
        <v>37</v>
      </c>
      <c r="C895" s="29" t="s">
        <v>40</v>
      </c>
      <c r="D895" s="29" t="s">
        <v>115</v>
      </c>
      <c r="E895" s="29" t="s">
        <v>8</v>
      </c>
      <c r="F895" s="29" t="s">
        <v>461</v>
      </c>
      <c r="G895" s="29" t="s">
        <v>462</v>
      </c>
      <c r="H895" s="30">
        <v>145.5</v>
      </c>
      <c r="I895" s="30">
        <v>120</v>
      </c>
      <c r="J895" s="31">
        <v>-25.5</v>
      </c>
    </row>
    <row r="896" spans="1:10" ht="12.75" outlineLevel="1">
      <c r="A896" s="26" t="s">
        <v>1541</v>
      </c>
      <c r="B896" s="29" t="s">
        <v>37</v>
      </c>
      <c r="C896" s="29" t="s">
        <v>40</v>
      </c>
      <c r="D896" s="29" t="s">
        <v>115</v>
      </c>
      <c r="E896" s="29" t="s">
        <v>8</v>
      </c>
      <c r="F896" s="29" t="s">
        <v>128</v>
      </c>
      <c r="G896" s="29" t="s">
        <v>129</v>
      </c>
      <c r="H896" s="30">
        <v>122.5</v>
      </c>
      <c r="I896" s="30">
        <v>24</v>
      </c>
      <c r="J896" s="31">
        <v>-98.5</v>
      </c>
    </row>
    <row r="897" spans="1:10" ht="12.75" outlineLevel="1">
      <c r="A897" s="26" t="s">
        <v>1542</v>
      </c>
      <c r="B897" s="29" t="s">
        <v>37</v>
      </c>
      <c r="C897" s="29" t="s">
        <v>40</v>
      </c>
      <c r="D897" s="29" t="s">
        <v>115</v>
      </c>
      <c r="E897" s="29" t="s">
        <v>8</v>
      </c>
      <c r="F897" s="29" t="s">
        <v>643</v>
      </c>
      <c r="G897" s="29" t="s">
        <v>644</v>
      </c>
      <c r="H897" s="30">
        <v>49.5</v>
      </c>
      <c r="I897" s="30">
        <v>0</v>
      </c>
      <c r="J897" s="31">
        <v>-49.5</v>
      </c>
    </row>
    <row r="898" spans="1:10" ht="12.75" outlineLevel="1">
      <c r="A898" s="26" t="s">
        <v>1543</v>
      </c>
      <c r="B898" s="29" t="s">
        <v>37</v>
      </c>
      <c r="C898" s="29" t="s">
        <v>40</v>
      </c>
      <c r="D898" s="29" t="s">
        <v>115</v>
      </c>
      <c r="E898" s="29" t="s">
        <v>8</v>
      </c>
      <c r="F898" s="29" t="s">
        <v>131</v>
      </c>
      <c r="G898" s="29" t="s">
        <v>132</v>
      </c>
      <c r="H898" s="30">
        <v>6818</v>
      </c>
      <c r="I898" s="30">
        <v>3847</v>
      </c>
      <c r="J898" s="31">
        <v>-2971</v>
      </c>
    </row>
    <row r="899" spans="1:10" ht="12.75" outlineLevel="1">
      <c r="A899" s="26" t="s">
        <v>1544</v>
      </c>
      <c r="B899" s="29" t="s">
        <v>37</v>
      </c>
      <c r="C899" s="29" t="s">
        <v>40</v>
      </c>
      <c r="D899" s="29" t="s">
        <v>115</v>
      </c>
      <c r="E899" s="29" t="s">
        <v>8</v>
      </c>
      <c r="F899" s="29" t="s">
        <v>134</v>
      </c>
      <c r="G899" s="29" t="s">
        <v>135</v>
      </c>
      <c r="H899" s="30">
        <v>374</v>
      </c>
      <c r="I899" s="30">
        <v>0</v>
      </c>
      <c r="J899" s="31">
        <v>-374</v>
      </c>
    </row>
    <row r="900" spans="1:10" ht="12.75" outlineLevel="1">
      <c r="A900" s="26" t="s">
        <v>1545</v>
      </c>
      <c r="B900" s="29" t="s">
        <v>37</v>
      </c>
      <c r="C900" s="29" t="s">
        <v>40</v>
      </c>
      <c r="D900" s="29" t="s">
        <v>115</v>
      </c>
      <c r="E900" s="29" t="s">
        <v>8</v>
      </c>
      <c r="F900" s="29" t="s">
        <v>137</v>
      </c>
      <c r="G900" s="29" t="s">
        <v>138</v>
      </c>
      <c r="H900" s="30">
        <v>1468.75</v>
      </c>
      <c r="I900" s="30">
        <v>-1012.7</v>
      </c>
      <c r="J900" s="31">
        <v>-2481.45</v>
      </c>
    </row>
    <row r="901" spans="1:10" ht="12.75" outlineLevel="1">
      <c r="A901" s="26" t="s">
        <v>1546</v>
      </c>
      <c r="B901" s="29" t="s">
        <v>37</v>
      </c>
      <c r="C901" s="29" t="s">
        <v>40</v>
      </c>
      <c r="D901" s="29" t="s">
        <v>115</v>
      </c>
      <c r="E901" s="29" t="s">
        <v>8</v>
      </c>
      <c r="F901" s="29" t="s">
        <v>140</v>
      </c>
      <c r="G901" s="29" t="s">
        <v>141</v>
      </c>
      <c r="H901" s="30">
        <v>14843.5</v>
      </c>
      <c r="I901" s="30">
        <v>9253.95</v>
      </c>
      <c r="J901" s="31">
        <v>-5589.55</v>
      </c>
    </row>
    <row r="902" spans="1:10" ht="12.75" outlineLevel="1">
      <c r="A902" s="26" t="s">
        <v>1547</v>
      </c>
      <c r="B902" s="29" t="s">
        <v>37</v>
      </c>
      <c r="C902" s="29" t="s">
        <v>40</v>
      </c>
      <c r="D902" s="29" t="s">
        <v>115</v>
      </c>
      <c r="E902" s="29" t="s">
        <v>8</v>
      </c>
      <c r="F902" s="29" t="s">
        <v>143</v>
      </c>
      <c r="G902" s="29" t="s">
        <v>144</v>
      </c>
      <c r="H902" s="30">
        <v>249.75</v>
      </c>
      <c r="I902" s="30">
        <v>0</v>
      </c>
      <c r="J902" s="31">
        <v>-249.75</v>
      </c>
    </row>
    <row r="903" spans="1:10" ht="12.75" outlineLevel="1">
      <c r="A903" s="26" t="s">
        <v>1548</v>
      </c>
      <c r="B903" s="29" t="s">
        <v>37</v>
      </c>
      <c r="C903" s="29" t="s">
        <v>40</v>
      </c>
      <c r="D903" s="29" t="s">
        <v>115</v>
      </c>
      <c r="E903" s="29" t="s">
        <v>8</v>
      </c>
      <c r="F903" s="29" t="s">
        <v>146</v>
      </c>
      <c r="G903" s="29" t="s">
        <v>147</v>
      </c>
      <c r="H903" s="30">
        <v>-0.75</v>
      </c>
      <c r="I903" s="30">
        <v>0</v>
      </c>
      <c r="J903" s="31">
        <v>0.75</v>
      </c>
    </row>
    <row r="904" spans="1:10" ht="12.75" outlineLevel="1">
      <c r="A904" s="26" t="s">
        <v>1549</v>
      </c>
      <c r="B904" s="29" t="s">
        <v>37</v>
      </c>
      <c r="C904" s="29" t="s">
        <v>40</v>
      </c>
      <c r="D904" s="29" t="s">
        <v>115</v>
      </c>
      <c r="E904" s="29" t="s">
        <v>8</v>
      </c>
      <c r="F904" s="29" t="s">
        <v>1467</v>
      </c>
      <c r="G904" s="29" t="s">
        <v>1468</v>
      </c>
      <c r="H904" s="30">
        <v>0.5</v>
      </c>
      <c r="I904" s="30">
        <v>0</v>
      </c>
      <c r="J904" s="31">
        <v>-0.5</v>
      </c>
    </row>
    <row r="905" spans="1:10" ht="12.75" outlineLevel="1">
      <c r="A905" s="26" t="s">
        <v>1550</v>
      </c>
      <c r="B905" s="29" t="s">
        <v>37</v>
      </c>
      <c r="C905" s="29" t="s">
        <v>40</v>
      </c>
      <c r="D905" s="29" t="s">
        <v>115</v>
      </c>
      <c r="E905" s="29" t="s">
        <v>8</v>
      </c>
      <c r="F905" s="29" t="s">
        <v>149</v>
      </c>
      <c r="G905" s="29" t="s">
        <v>150</v>
      </c>
      <c r="H905" s="30">
        <v>21499</v>
      </c>
      <c r="I905" s="30">
        <v>19452.11</v>
      </c>
      <c r="J905" s="31">
        <v>-2046.89</v>
      </c>
    </row>
    <row r="906" spans="1:10" ht="12.75" outlineLevel="1">
      <c r="A906" s="26" t="s">
        <v>1551</v>
      </c>
      <c r="B906" s="29" t="s">
        <v>37</v>
      </c>
      <c r="C906" s="29" t="s">
        <v>40</v>
      </c>
      <c r="D906" s="29" t="s">
        <v>115</v>
      </c>
      <c r="E906" s="29" t="s">
        <v>8</v>
      </c>
      <c r="F906" s="29" t="s">
        <v>290</v>
      </c>
      <c r="G906" s="29" t="s">
        <v>291</v>
      </c>
      <c r="H906" s="30">
        <v>1905.75</v>
      </c>
      <c r="I906" s="30">
        <v>956</v>
      </c>
      <c r="J906" s="31">
        <v>-949.75</v>
      </c>
    </row>
    <row r="907" spans="1:10" ht="12.75" outlineLevel="1">
      <c r="A907" s="26" t="s">
        <v>1552</v>
      </c>
      <c r="B907" s="29" t="s">
        <v>37</v>
      </c>
      <c r="C907" s="29" t="s">
        <v>40</v>
      </c>
      <c r="D907" s="29" t="s">
        <v>115</v>
      </c>
      <c r="E907" s="29" t="s">
        <v>8</v>
      </c>
      <c r="F907" s="29" t="s">
        <v>293</v>
      </c>
      <c r="G907" s="29" t="s">
        <v>294</v>
      </c>
      <c r="H907" s="30">
        <v>675.5</v>
      </c>
      <c r="I907" s="30">
        <v>632</v>
      </c>
      <c r="J907" s="31">
        <v>-43.5</v>
      </c>
    </row>
    <row r="908" spans="1:10" ht="12.75" outlineLevel="1">
      <c r="A908" s="26" t="s">
        <v>1553</v>
      </c>
      <c r="B908" s="29" t="s">
        <v>37</v>
      </c>
      <c r="C908" s="29" t="s">
        <v>40</v>
      </c>
      <c r="D908" s="29" t="s">
        <v>115</v>
      </c>
      <c r="E908" s="29" t="s">
        <v>8</v>
      </c>
      <c r="F908" s="29" t="s">
        <v>768</v>
      </c>
      <c r="G908" s="29" t="s">
        <v>769</v>
      </c>
      <c r="H908" s="30">
        <v>14183.25</v>
      </c>
      <c r="I908" s="30">
        <v>0</v>
      </c>
      <c r="J908" s="31">
        <v>-14183.25</v>
      </c>
    </row>
    <row r="909" spans="1:10" ht="12.75" outlineLevel="1">
      <c r="A909" s="26" t="s">
        <v>1554</v>
      </c>
      <c r="B909" s="29" t="s">
        <v>37</v>
      </c>
      <c r="C909" s="29" t="s">
        <v>40</v>
      </c>
      <c r="D909" s="29" t="s">
        <v>115</v>
      </c>
      <c r="E909" s="29" t="s">
        <v>8</v>
      </c>
      <c r="F909" s="29" t="s">
        <v>296</v>
      </c>
      <c r="G909" s="29" t="s">
        <v>297</v>
      </c>
      <c r="H909" s="30">
        <v>90</v>
      </c>
      <c r="I909" s="30">
        <v>11050</v>
      </c>
      <c r="J909" s="31">
        <v>10960</v>
      </c>
    </row>
    <row r="910" spans="1:10" ht="12.75" outlineLevel="1">
      <c r="A910" s="26" t="s">
        <v>1555</v>
      </c>
      <c r="B910" s="29" t="s">
        <v>37</v>
      </c>
      <c r="C910" s="29" t="s">
        <v>40</v>
      </c>
      <c r="D910" s="29" t="s">
        <v>115</v>
      </c>
      <c r="E910" s="29" t="s">
        <v>8</v>
      </c>
      <c r="F910" s="29" t="s">
        <v>881</v>
      </c>
      <c r="G910" s="29" t="s">
        <v>882</v>
      </c>
      <c r="H910" s="30">
        <v>100</v>
      </c>
      <c r="I910" s="30">
        <v>59.4</v>
      </c>
      <c r="J910" s="31">
        <v>-40.6</v>
      </c>
    </row>
    <row r="911" spans="1:10" ht="12.75" outlineLevel="1">
      <c r="A911" s="26" t="s">
        <v>1556</v>
      </c>
      <c r="B911" s="29" t="s">
        <v>37</v>
      </c>
      <c r="C911" s="29" t="s">
        <v>40</v>
      </c>
      <c r="D911" s="29" t="s">
        <v>115</v>
      </c>
      <c r="E911" s="29" t="s">
        <v>8</v>
      </c>
      <c r="F911" s="29" t="s">
        <v>152</v>
      </c>
      <c r="G911" s="29" t="s">
        <v>153</v>
      </c>
      <c r="H911" s="30">
        <v>174.75</v>
      </c>
      <c r="I911" s="30">
        <v>285</v>
      </c>
      <c r="J911" s="31">
        <v>110.25</v>
      </c>
    </row>
    <row r="912" spans="1:10" ht="12.75" outlineLevel="1">
      <c r="A912" s="26" t="s">
        <v>1559</v>
      </c>
      <c r="B912" s="29" t="s">
        <v>37</v>
      </c>
      <c r="C912" s="29" t="s">
        <v>40</v>
      </c>
      <c r="D912" s="29" t="s">
        <v>115</v>
      </c>
      <c r="E912" s="29" t="s">
        <v>8</v>
      </c>
      <c r="F912" s="29" t="s">
        <v>497</v>
      </c>
      <c r="G912" s="29" t="s">
        <v>498</v>
      </c>
      <c r="H912" s="30">
        <v>12.75</v>
      </c>
      <c r="I912" s="30">
        <v>0</v>
      </c>
      <c r="J912" s="31">
        <v>-12.75</v>
      </c>
    </row>
    <row r="913" spans="1:10" ht="12.75" outlineLevel="1">
      <c r="A913" s="26" t="s">
        <v>1560</v>
      </c>
      <c r="B913" s="29" t="s">
        <v>37</v>
      </c>
      <c r="C913" s="29" t="s">
        <v>40</v>
      </c>
      <c r="D913" s="29" t="s">
        <v>115</v>
      </c>
      <c r="E913" s="29" t="s">
        <v>8</v>
      </c>
      <c r="F913" s="29" t="s">
        <v>1477</v>
      </c>
      <c r="G913" s="29" t="s">
        <v>1478</v>
      </c>
      <c r="H913" s="30">
        <v>213</v>
      </c>
      <c r="I913" s="30">
        <v>169.71</v>
      </c>
      <c r="J913" s="31">
        <v>-43.29</v>
      </c>
    </row>
    <row r="914" spans="1:10" ht="12.75" outlineLevel="1">
      <c r="A914" s="26" t="s">
        <v>1561</v>
      </c>
      <c r="B914" s="29" t="s">
        <v>37</v>
      </c>
      <c r="C914" s="29" t="s">
        <v>40</v>
      </c>
      <c r="D914" s="29" t="s">
        <v>115</v>
      </c>
      <c r="E914" s="29" t="s">
        <v>8</v>
      </c>
      <c r="F914" s="29" t="s">
        <v>300</v>
      </c>
      <c r="G914" s="29" t="s">
        <v>301</v>
      </c>
      <c r="H914" s="30">
        <v>7119.5</v>
      </c>
      <c r="I914" s="30">
        <v>5296.83</v>
      </c>
      <c r="J914" s="31">
        <v>-1822.67</v>
      </c>
    </row>
    <row r="915" spans="1:10" ht="12.75" outlineLevel="1">
      <c r="A915" s="26" t="s">
        <v>1562</v>
      </c>
      <c r="B915" s="29" t="s">
        <v>37</v>
      </c>
      <c r="C915" s="29" t="s">
        <v>40</v>
      </c>
      <c r="D915" s="29" t="s">
        <v>115</v>
      </c>
      <c r="E915" s="29" t="s">
        <v>8</v>
      </c>
      <c r="F915" s="29" t="s">
        <v>158</v>
      </c>
      <c r="G915" s="29" t="s">
        <v>159</v>
      </c>
      <c r="H915" s="30">
        <v>774</v>
      </c>
      <c r="I915" s="30">
        <v>45</v>
      </c>
      <c r="J915" s="31">
        <v>-729</v>
      </c>
    </row>
    <row r="916" spans="1:10" ht="12.75" outlineLevel="1">
      <c r="A916" s="26" t="s">
        <v>1563</v>
      </c>
      <c r="B916" s="29" t="s">
        <v>37</v>
      </c>
      <c r="C916" s="29" t="s">
        <v>40</v>
      </c>
      <c r="D916" s="29" t="s">
        <v>115</v>
      </c>
      <c r="E916" s="29" t="s">
        <v>8</v>
      </c>
      <c r="F916" s="29" t="s">
        <v>161</v>
      </c>
      <c r="G916" s="29" t="s">
        <v>162</v>
      </c>
      <c r="H916" s="30">
        <v>30873.75</v>
      </c>
      <c r="I916" s="30">
        <v>21733.48</v>
      </c>
      <c r="J916" s="31">
        <v>-9140.27</v>
      </c>
    </row>
    <row r="917" spans="1:10" ht="12.75" outlineLevel="1">
      <c r="A917" s="26" t="s">
        <v>1564</v>
      </c>
      <c r="B917" s="29" t="s">
        <v>37</v>
      </c>
      <c r="C917" s="29" t="s">
        <v>40</v>
      </c>
      <c r="D917" s="29" t="s">
        <v>115</v>
      </c>
      <c r="E917" s="29" t="s">
        <v>8</v>
      </c>
      <c r="F917" s="29" t="s">
        <v>164</v>
      </c>
      <c r="G917" s="29" t="s">
        <v>165</v>
      </c>
      <c r="H917" s="30">
        <v>8737.75</v>
      </c>
      <c r="I917" s="30">
        <v>2801.65</v>
      </c>
      <c r="J917" s="31">
        <v>-5936.1</v>
      </c>
    </row>
    <row r="918" spans="1:10" ht="12.75" outlineLevel="1">
      <c r="A918" s="26" t="s">
        <v>1565</v>
      </c>
      <c r="B918" s="29" t="s">
        <v>37</v>
      </c>
      <c r="C918" s="29" t="s">
        <v>40</v>
      </c>
      <c r="D918" s="29" t="s">
        <v>115</v>
      </c>
      <c r="E918" s="29" t="s">
        <v>8</v>
      </c>
      <c r="F918" s="29" t="s">
        <v>167</v>
      </c>
      <c r="G918" s="29" t="s">
        <v>168</v>
      </c>
      <c r="H918" s="30">
        <v>0</v>
      </c>
      <c r="I918" s="30">
        <v>-12.74</v>
      </c>
      <c r="J918" s="31">
        <v>-12.74</v>
      </c>
    </row>
    <row r="919" spans="1:10" ht="12.75" outlineLevel="1">
      <c r="A919" s="26" t="s">
        <v>1568</v>
      </c>
      <c r="B919" s="29" t="s">
        <v>37</v>
      </c>
      <c r="C919" s="29" t="s">
        <v>40</v>
      </c>
      <c r="D919" s="29" t="s">
        <v>115</v>
      </c>
      <c r="E919" s="29" t="s">
        <v>8</v>
      </c>
      <c r="F919" s="29" t="s">
        <v>170</v>
      </c>
      <c r="G919" s="29" t="s">
        <v>171</v>
      </c>
      <c r="H919" s="30">
        <v>2482</v>
      </c>
      <c r="I919" s="30">
        <v>5314.73</v>
      </c>
      <c r="J919" s="31">
        <v>2832.73</v>
      </c>
    </row>
    <row r="920" spans="1:10" ht="12.75" outlineLevel="1">
      <c r="A920" s="26" t="s">
        <v>1571</v>
      </c>
      <c r="B920" s="29" t="s">
        <v>37</v>
      </c>
      <c r="C920" s="29" t="s">
        <v>40</v>
      </c>
      <c r="D920" s="29" t="s">
        <v>115</v>
      </c>
      <c r="E920" s="29" t="s">
        <v>8</v>
      </c>
      <c r="F920" s="29" t="s">
        <v>1170</v>
      </c>
      <c r="G920" s="29" t="s">
        <v>1171</v>
      </c>
      <c r="H920" s="30">
        <v>261</v>
      </c>
      <c r="I920" s="30">
        <v>0</v>
      </c>
      <c r="J920" s="31">
        <v>-261</v>
      </c>
    </row>
    <row r="921" spans="1:10" ht="12.75" outlineLevel="1">
      <c r="A921" s="26" t="s">
        <v>1572</v>
      </c>
      <c r="B921" s="29" t="s">
        <v>37</v>
      </c>
      <c r="C921" s="29" t="s">
        <v>40</v>
      </c>
      <c r="D921" s="29" t="s">
        <v>115</v>
      </c>
      <c r="E921" s="29" t="s">
        <v>8</v>
      </c>
      <c r="F921" s="29" t="s">
        <v>515</v>
      </c>
      <c r="G921" s="29" t="s">
        <v>516</v>
      </c>
      <c r="H921" s="30">
        <v>0.75</v>
      </c>
      <c r="I921" s="30">
        <v>0</v>
      </c>
      <c r="J921" s="31">
        <v>-0.75</v>
      </c>
    </row>
    <row r="922" spans="1:10" ht="12.75" outlineLevel="1">
      <c r="A922" s="26" t="s">
        <v>1575</v>
      </c>
      <c r="B922" s="29" t="s">
        <v>37</v>
      </c>
      <c r="C922" s="29" t="s">
        <v>40</v>
      </c>
      <c r="D922" s="29" t="s">
        <v>115</v>
      </c>
      <c r="E922" s="29" t="s">
        <v>8</v>
      </c>
      <c r="F922" s="29" t="s">
        <v>176</v>
      </c>
      <c r="G922" s="29" t="s">
        <v>177</v>
      </c>
      <c r="H922" s="30">
        <v>12.25</v>
      </c>
      <c r="I922" s="30">
        <v>-113.4</v>
      </c>
      <c r="J922" s="31">
        <v>-125.65</v>
      </c>
    </row>
    <row r="923" spans="1:10" ht="12.75" outlineLevel="1">
      <c r="A923" s="26" t="s">
        <v>1576</v>
      </c>
      <c r="B923" s="29" t="s">
        <v>37</v>
      </c>
      <c r="C923" s="29" t="s">
        <v>40</v>
      </c>
      <c r="D923" s="29" t="s">
        <v>115</v>
      </c>
      <c r="E923" s="29" t="s">
        <v>8</v>
      </c>
      <c r="F923" s="29" t="s">
        <v>179</v>
      </c>
      <c r="G923" s="29" t="s">
        <v>180</v>
      </c>
      <c r="H923" s="30">
        <v>799.5</v>
      </c>
      <c r="I923" s="30">
        <v>80</v>
      </c>
      <c r="J923" s="31">
        <v>-719.5</v>
      </c>
    </row>
    <row r="924" spans="1:10" ht="12.75" outlineLevel="1">
      <c r="A924" s="26" t="s">
        <v>1577</v>
      </c>
      <c r="B924" s="29" t="s">
        <v>37</v>
      </c>
      <c r="C924" s="29" t="s">
        <v>40</v>
      </c>
      <c r="D924" s="29" t="s">
        <v>115</v>
      </c>
      <c r="E924" s="29" t="s">
        <v>8</v>
      </c>
      <c r="F924" s="29" t="s">
        <v>188</v>
      </c>
      <c r="G924" s="29" t="s">
        <v>189</v>
      </c>
      <c r="H924" s="30">
        <v>855.75</v>
      </c>
      <c r="I924" s="30">
        <v>1521</v>
      </c>
      <c r="J924" s="31">
        <v>665.25</v>
      </c>
    </row>
    <row r="925" spans="1:10" ht="12.75" outlineLevel="1">
      <c r="A925" s="26" t="s">
        <v>1578</v>
      </c>
      <c r="B925" s="29" t="s">
        <v>37</v>
      </c>
      <c r="C925" s="29" t="s">
        <v>40</v>
      </c>
      <c r="D925" s="29" t="s">
        <v>115</v>
      </c>
      <c r="E925" s="29" t="s">
        <v>8</v>
      </c>
      <c r="F925" s="29" t="s">
        <v>781</v>
      </c>
      <c r="G925" s="29" t="s">
        <v>782</v>
      </c>
      <c r="H925" s="30">
        <v>875.75</v>
      </c>
      <c r="I925" s="30">
        <v>0</v>
      </c>
      <c r="J925" s="31">
        <v>-875.75</v>
      </c>
    </row>
    <row r="926" spans="1:10" ht="12.75" outlineLevel="1">
      <c r="A926" s="26" t="s">
        <v>1579</v>
      </c>
      <c r="B926" s="29" t="s">
        <v>37</v>
      </c>
      <c r="C926" s="29" t="s">
        <v>40</v>
      </c>
      <c r="D926" s="29" t="s">
        <v>115</v>
      </c>
      <c r="E926" s="29" t="s">
        <v>8</v>
      </c>
      <c r="F926" s="29" t="s">
        <v>191</v>
      </c>
      <c r="G926" s="29" t="s">
        <v>192</v>
      </c>
      <c r="H926" s="30">
        <v>895.25</v>
      </c>
      <c r="I926" s="30">
        <v>507</v>
      </c>
      <c r="J926" s="31">
        <v>-388.25</v>
      </c>
    </row>
    <row r="927" spans="1:10" ht="12.75" outlineLevel="1">
      <c r="A927" s="26" t="s">
        <v>1580</v>
      </c>
      <c r="B927" s="29" t="s">
        <v>37</v>
      </c>
      <c r="C927" s="29" t="s">
        <v>40</v>
      </c>
      <c r="D927" s="29" t="s">
        <v>115</v>
      </c>
      <c r="E927" s="29" t="s">
        <v>8</v>
      </c>
      <c r="F927" s="29" t="s">
        <v>669</v>
      </c>
      <c r="G927" s="29" t="s">
        <v>670</v>
      </c>
      <c r="H927" s="30">
        <v>125</v>
      </c>
      <c r="I927" s="30">
        <v>0</v>
      </c>
      <c r="J927" s="31">
        <v>-125</v>
      </c>
    </row>
    <row r="928" spans="1:10" ht="12.75" outlineLevel="1">
      <c r="A928" s="26" t="s">
        <v>1581</v>
      </c>
      <c r="B928" s="29" t="s">
        <v>37</v>
      </c>
      <c r="C928" s="29" t="s">
        <v>40</v>
      </c>
      <c r="D928" s="29" t="s">
        <v>115</v>
      </c>
      <c r="E928" s="29" t="s">
        <v>8</v>
      </c>
      <c r="F928" s="29" t="s">
        <v>1494</v>
      </c>
      <c r="G928" s="29" t="s">
        <v>1495</v>
      </c>
      <c r="H928" s="30">
        <v>2499</v>
      </c>
      <c r="I928" s="30">
        <v>0</v>
      </c>
      <c r="J928" s="31">
        <v>-2499</v>
      </c>
    </row>
    <row r="929" spans="1:10" ht="12.75" outlineLevel="1">
      <c r="A929" s="26" t="s">
        <v>1584</v>
      </c>
      <c r="B929" s="29" t="s">
        <v>37</v>
      </c>
      <c r="C929" s="29" t="s">
        <v>40</v>
      </c>
      <c r="D929" s="29" t="s">
        <v>115</v>
      </c>
      <c r="E929" s="29" t="s">
        <v>8</v>
      </c>
      <c r="F929" s="29" t="s">
        <v>197</v>
      </c>
      <c r="G929" s="29" t="s">
        <v>198</v>
      </c>
      <c r="H929" s="30">
        <v>0</v>
      </c>
      <c r="I929" s="30">
        <v>0</v>
      </c>
      <c r="J929" s="31">
        <v>0</v>
      </c>
    </row>
    <row r="930" spans="1:10" ht="12.75" outlineLevel="1">
      <c r="A930" s="26" t="s">
        <v>1585</v>
      </c>
      <c r="B930" s="29" t="s">
        <v>37</v>
      </c>
      <c r="C930" s="29" t="s">
        <v>40</v>
      </c>
      <c r="D930" s="29" t="s">
        <v>115</v>
      </c>
      <c r="E930" s="29" t="s">
        <v>8</v>
      </c>
      <c r="F930" s="29" t="s">
        <v>321</v>
      </c>
      <c r="G930" s="29" t="s">
        <v>322</v>
      </c>
      <c r="H930" s="30">
        <v>0</v>
      </c>
      <c r="I930" s="30">
        <v>0</v>
      </c>
      <c r="J930" s="31">
        <v>0</v>
      </c>
    </row>
    <row r="931" spans="1:10" ht="12.75" outlineLevel="1">
      <c r="A931" s="26" t="s">
        <v>1586</v>
      </c>
      <c r="B931" s="29" t="s">
        <v>37</v>
      </c>
      <c r="C931" s="29" t="s">
        <v>40</v>
      </c>
      <c r="D931" s="29" t="s">
        <v>200</v>
      </c>
      <c r="E931" s="29" t="s">
        <v>9</v>
      </c>
      <c r="F931" s="29" t="s">
        <v>1498</v>
      </c>
      <c r="G931" s="29" t="s">
        <v>1499</v>
      </c>
      <c r="H931" s="30">
        <v>-235962.5</v>
      </c>
      <c r="I931" s="30">
        <v>-282150.25</v>
      </c>
      <c r="J931" s="31">
        <v>-46187.75</v>
      </c>
    </row>
    <row r="932" spans="1:10" ht="12.75" outlineLevel="1">
      <c r="A932" s="26" t="s">
        <v>1587</v>
      </c>
      <c r="B932" s="29" t="s">
        <v>37</v>
      </c>
      <c r="C932" s="29" t="s">
        <v>40</v>
      </c>
      <c r="D932" s="29" t="s">
        <v>200</v>
      </c>
      <c r="E932" s="29" t="s">
        <v>9</v>
      </c>
      <c r="F932" s="29" t="s">
        <v>1501</v>
      </c>
      <c r="G932" s="29" t="s">
        <v>1502</v>
      </c>
      <c r="H932" s="30">
        <v>1.25</v>
      </c>
      <c r="I932" s="30">
        <v>0</v>
      </c>
      <c r="J932" s="31">
        <v>-1.25</v>
      </c>
    </row>
    <row r="933" spans="1:10" ht="12.75" outlineLevel="1">
      <c r="A933" s="26" t="s">
        <v>1588</v>
      </c>
      <c r="B933" s="29" t="s">
        <v>37</v>
      </c>
      <c r="C933" s="29" t="s">
        <v>40</v>
      </c>
      <c r="D933" s="29" t="s">
        <v>200</v>
      </c>
      <c r="E933" s="29" t="s">
        <v>9</v>
      </c>
      <c r="F933" s="29" t="s">
        <v>1504</v>
      </c>
      <c r="G933" s="29" t="s">
        <v>1505</v>
      </c>
      <c r="H933" s="30">
        <v>0.5</v>
      </c>
      <c r="I933" s="30">
        <v>0</v>
      </c>
      <c r="J933" s="31">
        <v>-0.5</v>
      </c>
    </row>
    <row r="934" spans="1:10" ht="12.75" outlineLevel="1">
      <c r="A934" s="26" t="s">
        <v>1589</v>
      </c>
      <c r="B934" s="29" t="s">
        <v>37</v>
      </c>
      <c r="C934" s="29" t="s">
        <v>40</v>
      </c>
      <c r="D934" s="29" t="s">
        <v>200</v>
      </c>
      <c r="E934" s="29" t="s">
        <v>9</v>
      </c>
      <c r="F934" s="29" t="s">
        <v>201</v>
      </c>
      <c r="G934" s="29" t="s">
        <v>202</v>
      </c>
      <c r="H934" s="30">
        <v>0</v>
      </c>
      <c r="I934" s="30">
        <v>-84000</v>
      </c>
      <c r="J934" s="31">
        <v>-84000</v>
      </c>
    </row>
    <row r="935" spans="1:10" ht="12.75" outlineLevel="1">
      <c r="A935" s="26" t="s">
        <v>1590</v>
      </c>
      <c r="B935" s="29" t="s">
        <v>37</v>
      </c>
      <c r="C935" s="29" t="s">
        <v>40</v>
      </c>
      <c r="D935" s="29" t="s">
        <v>200</v>
      </c>
      <c r="E935" s="29" t="s">
        <v>9</v>
      </c>
      <c r="F935" s="29" t="s">
        <v>207</v>
      </c>
      <c r="G935" s="29" t="s">
        <v>208</v>
      </c>
      <c r="H935" s="30">
        <v>-0.75</v>
      </c>
      <c r="I935" s="30">
        <v>0</v>
      </c>
      <c r="J935" s="31">
        <v>0.75</v>
      </c>
    </row>
    <row r="936" spans="1:10" ht="12.75" outlineLevel="1">
      <c r="A936" s="26" t="s">
        <v>1591</v>
      </c>
      <c r="B936" s="29" t="s">
        <v>37</v>
      </c>
      <c r="C936" s="29" t="s">
        <v>40</v>
      </c>
      <c r="D936" s="29" t="s">
        <v>200</v>
      </c>
      <c r="E936" s="29" t="s">
        <v>9</v>
      </c>
      <c r="F936" s="29" t="s">
        <v>210</v>
      </c>
      <c r="G936" s="29" t="s">
        <v>211</v>
      </c>
      <c r="H936" s="30">
        <v>0</v>
      </c>
      <c r="I936" s="30">
        <v>-800</v>
      </c>
      <c r="J936" s="31">
        <v>-800</v>
      </c>
    </row>
    <row r="937" spans="1:10" ht="12.75" outlineLevel="1">
      <c r="A937" s="26" t="s">
        <v>1592</v>
      </c>
      <c r="B937" s="29" t="s">
        <v>37</v>
      </c>
      <c r="C937" s="29" t="s">
        <v>40</v>
      </c>
      <c r="D937" s="29" t="s">
        <v>200</v>
      </c>
      <c r="E937" s="29" t="s">
        <v>9</v>
      </c>
      <c r="F937" s="29" t="s">
        <v>219</v>
      </c>
      <c r="G937" s="29" t="s">
        <v>211</v>
      </c>
      <c r="H937" s="30">
        <v>0</v>
      </c>
      <c r="I937" s="30">
        <v>-24</v>
      </c>
      <c r="J937" s="31">
        <v>-24</v>
      </c>
    </row>
    <row r="938" spans="1:10" ht="12.75" outlineLevel="1">
      <c r="A938" s="26" t="s">
        <v>1593</v>
      </c>
      <c r="B938" s="29" t="s">
        <v>37</v>
      </c>
      <c r="C938" s="29" t="s">
        <v>40</v>
      </c>
      <c r="D938" s="29" t="s">
        <v>200</v>
      </c>
      <c r="E938" s="29" t="s">
        <v>9</v>
      </c>
      <c r="F938" s="29" t="s">
        <v>689</v>
      </c>
      <c r="G938" s="29" t="s">
        <v>690</v>
      </c>
      <c r="H938" s="30">
        <v>-655.25</v>
      </c>
      <c r="I938" s="30">
        <v>-825</v>
      </c>
      <c r="J938" s="31">
        <v>-169.75</v>
      </c>
    </row>
    <row r="939" spans="1:10" ht="12.75" outlineLevel="1">
      <c r="A939" s="26" t="s">
        <v>1594</v>
      </c>
      <c r="B939" s="29" t="s">
        <v>37</v>
      </c>
      <c r="C939" s="29" t="s">
        <v>41</v>
      </c>
      <c r="D939" s="29" t="s">
        <v>51</v>
      </c>
      <c r="E939" s="29" t="s">
        <v>5</v>
      </c>
      <c r="F939" s="29" t="s">
        <v>53</v>
      </c>
      <c r="G939" s="29" t="s">
        <v>54</v>
      </c>
      <c r="H939" s="30">
        <v>322091</v>
      </c>
      <c r="I939" s="30">
        <v>281176.68</v>
      </c>
      <c r="J939" s="31">
        <v>-40914.32</v>
      </c>
    </row>
    <row r="940" spans="1:10" ht="12.75" outlineLevel="1">
      <c r="A940" s="26" t="s">
        <v>1597</v>
      </c>
      <c r="B940" s="29" t="s">
        <v>37</v>
      </c>
      <c r="C940" s="29" t="s">
        <v>41</v>
      </c>
      <c r="D940" s="29" t="s">
        <v>51</v>
      </c>
      <c r="E940" s="29" t="s">
        <v>5</v>
      </c>
      <c r="F940" s="29" t="s">
        <v>222</v>
      </c>
      <c r="G940" s="29" t="s">
        <v>223</v>
      </c>
      <c r="H940" s="30">
        <v>0</v>
      </c>
      <c r="I940" s="30">
        <v>695.77</v>
      </c>
      <c r="J940" s="31">
        <v>695.77</v>
      </c>
    </row>
    <row r="941" spans="1:10" ht="12.75" outlineLevel="1">
      <c r="A941" s="26" t="s">
        <v>1598</v>
      </c>
      <c r="B941" s="29" t="s">
        <v>37</v>
      </c>
      <c r="C941" s="29" t="s">
        <v>41</v>
      </c>
      <c r="D941" s="29" t="s">
        <v>51</v>
      </c>
      <c r="E941" s="29" t="s">
        <v>5</v>
      </c>
      <c r="F941" s="29" t="s">
        <v>56</v>
      </c>
      <c r="G941" s="29" t="s">
        <v>57</v>
      </c>
      <c r="H941" s="30">
        <v>0</v>
      </c>
      <c r="I941" s="30">
        <v>2560.52</v>
      </c>
      <c r="J941" s="31">
        <v>2560.52</v>
      </c>
    </row>
    <row r="942" spans="1:10" ht="12.75" outlineLevel="1">
      <c r="A942" s="26" t="s">
        <v>1599</v>
      </c>
      <c r="B942" s="29" t="s">
        <v>37</v>
      </c>
      <c r="C942" s="29" t="s">
        <v>41</v>
      </c>
      <c r="D942" s="29" t="s">
        <v>51</v>
      </c>
      <c r="E942" s="29" t="s">
        <v>5</v>
      </c>
      <c r="F942" s="29" t="s">
        <v>226</v>
      </c>
      <c r="G942" s="29" t="s">
        <v>227</v>
      </c>
      <c r="H942" s="30">
        <v>45000</v>
      </c>
      <c r="I942" s="30">
        <v>58758.01</v>
      </c>
      <c r="J942" s="31">
        <v>13758.01</v>
      </c>
    </row>
    <row r="943" spans="1:10" ht="12.75" outlineLevel="1">
      <c r="A943" s="26" t="s">
        <v>1600</v>
      </c>
      <c r="B943" s="29" t="s">
        <v>37</v>
      </c>
      <c r="C943" s="29" t="s">
        <v>41</v>
      </c>
      <c r="D943" s="29" t="s">
        <v>51</v>
      </c>
      <c r="E943" s="29" t="s">
        <v>5</v>
      </c>
      <c r="F943" s="29" t="s">
        <v>62</v>
      </c>
      <c r="G943" s="29" t="s">
        <v>63</v>
      </c>
      <c r="H943" s="30">
        <v>25728</v>
      </c>
      <c r="I943" s="30">
        <v>23371.02</v>
      </c>
      <c r="J943" s="31">
        <v>-2356.98</v>
      </c>
    </row>
    <row r="944" spans="1:10" ht="12.75" outlineLevel="1">
      <c r="A944" s="26" t="s">
        <v>1603</v>
      </c>
      <c r="B944" s="29" t="s">
        <v>37</v>
      </c>
      <c r="C944" s="29" t="s">
        <v>41</v>
      </c>
      <c r="D944" s="29" t="s">
        <v>51</v>
      </c>
      <c r="E944" s="29" t="s">
        <v>5</v>
      </c>
      <c r="F944" s="29" t="s">
        <v>65</v>
      </c>
      <c r="G944" s="29" t="s">
        <v>66</v>
      </c>
      <c r="H944" s="30">
        <v>60004</v>
      </c>
      <c r="I944" s="30">
        <v>55949.8</v>
      </c>
      <c r="J944" s="31">
        <v>-4054.2</v>
      </c>
    </row>
    <row r="945" spans="1:10" ht="12.75" outlineLevel="1">
      <c r="A945" s="26" t="s">
        <v>1606</v>
      </c>
      <c r="B945" s="29" t="s">
        <v>37</v>
      </c>
      <c r="C945" s="29" t="s">
        <v>41</v>
      </c>
      <c r="D945" s="29" t="s">
        <v>51</v>
      </c>
      <c r="E945" s="29" t="s">
        <v>5</v>
      </c>
      <c r="F945" s="29" t="s">
        <v>68</v>
      </c>
      <c r="G945" s="29" t="s">
        <v>69</v>
      </c>
      <c r="H945" s="30">
        <v>0</v>
      </c>
      <c r="I945" s="30">
        <v>2475</v>
      </c>
      <c r="J945" s="31">
        <v>2475</v>
      </c>
    </row>
    <row r="946" spans="1:10" ht="12.75" outlineLevel="1">
      <c r="A946" s="26" t="s">
        <v>1607</v>
      </c>
      <c r="B946" s="29" t="s">
        <v>37</v>
      </c>
      <c r="C946" s="29" t="s">
        <v>41</v>
      </c>
      <c r="D946" s="29" t="s">
        <v>51</v>
      </c>
      <c r="E946" s="29" t="s">
        <v>5</v>
      </c>
      <c r="F946" s="29" t="s">
        <v>71</v>
      </c>
      <c r="G946" s="29" t="s">
        <v>72</v>
      </c>
      <c r="H946" s="30">
        <v>-678.75</v>
      </c>
      <c r="I946" s="30">
        <v>0</v>
      </c>
      <c r="J946" s="31">
        <v>678.75</v>
      </c>
    </row>
    <row r="947" spans="1:10" ht="12.75" outlineLevel="1">
      <c r="A947" s="26" t="s">
        <v>1608</v>
      </c>
      <c r="B947" s="29" t="s">
        <v>37</v>
      </c>
      <c r="C947" s="29" t="s">
        <v>41</v>
      </c>
      <c r="D947" s="29" t="s">
        <v>51</v>
      </c>
      <c r="E947" s="29" t="s">
        <v>5</v>
      </c>
      <c r="F947" s="29" t="s">
        <v>242</v>
      </c>
      <c r="G947" s="29" t="s">
        <v>243</v>
      </c>
      <c r="H947" s="30">
        <v>0</v>
      </c>
      <c r="I947" s="30">
        <v>327</v>
      </c>
      <c r="J947" s="31">
        <v>327</v>
      </c>
    </row>
    <row r="948" spans="1:10" ht="12.75" outlineLevel="1">
      <c r="A948" s="26" t="s">
        <v>1609</v>
      </c>
      <c r="B948" s="29" t="s">
        <v>37</v>
      </c>
      <c r="C948" s="29" t="s">
        <v>41</v>
      </c>
      <c r="D948" s="29" t="s">
        <v>51</v>
      </c>
      <c r="E948" s="29" t="s">
        <v>5</v>
      </c>
      <c r="F948" s="29" t="s">
        <v>366</v>
      </c>
      <c r="G948" s="29" t="s">
        <v>367</v>
      </c>
      <c r="H948" s="30">
        <v>0</v>
      </c>
      <c r="I948" s="30">
        <v>95</v>
      </c>
      <c r="J948" s="31">
        <v>95</v>
      </c>
    </row>
    <row r="949" spans="1:10" ht="12.75" outlineLevel="1">
      <c r="A949" s="26" t="s">
        <v>1610</v>
      </c>
      <c r="B949" s="29" t="s">
        <v>37</v>
      </c>
      <c r="C949" s="29" t="s">
        <v>41</v>
      </c>
      <c r="D949" s="29" t="s">
        <v>51</v>
      </c>
      <c r="E949" s="29" t="s">
        <v>5</v>
      </c>
      <c r="F949" s="29" t="s">
        <v>74</v>
      </c>
      <c r="G949" s="29" t="s">
        <v>75</v>
      </c>
      <c r="H949" s="30">
        <v>0</v>
      </c>
      <c r="I949" s="30">
        <v>470.78</v>
      </c>
      <c r="J949" s="31">
        <v>470.78</v>
      </c>
    </row>
    <row r="950" spans="1:10" ht="12.75" outlineLevel="1">
      <c r="A950" s="26" t="s">
        <v>1611</v>
      </c>
      <c r="B950" s="29" t="s">
        <v>37</v>
      </c>
      <c r="C950" s="29" t="s">
        <v>41</v>
      </c>
      <c r="D950" s="29" t="s">
        <v>51</v>
      </c>
      <c r="E950" s="29" t="s">
        <v>5</v>
      </c>
      <c r="F950" s="29" t="s">
        <v>77</v>
      </c>
      <c r="G950" s="29" t="s">
        <v>78</v>
      </c>
      <c r="H950" s="30">
        <v>0</v>
      </c>
      <c r="I950" s="30">
        <v>160.92</v>
      </c>
      <c r="J950" s="31">
        <v>160.92</v>
      </c>
    </row>
    <row r="951" spans="1:10" ht="12.75" outlineLevel="1">
      <c r="A951" s="26" t="s">
        <v>1614</v>
      </c>
      <c r="B951" s="29" t="s">
        <v>37</v>
      </c>
      <c r="C951" s="29" t="s">
        <v>41</v>
      </c>
      <c r="D951" s="29" t="s">
        <v>51</v>
      </c>
      <c r="E951" s="29" t="s">
        <v>5</v>
      </c>
      <c r="F951" s="29" t="s">
        <v>391</v>
      </c>
      <c r="G951" s="29" t="s">
        <v>392</v>
      </c>
      <c r="H951" s="30">
        <v>0</v>
      </c>
      <c r="I951" s="30">
        <v>3252.74</v>
      </c>
      <c r="J951" s="31">
        <v>3252.74</v>
      </c>
    </row>
    <row r="952" spans="1:10" ht="12.75" outlineLevel="1">
      <c r="A952" s="26" t="s">
        <v>1615</v>
      </c>
      <c r="B952" s="29" t="s">
        <v>37</v>
      </c>
      <c r="C952" s="29" t="s">
        <v>41</v>
      </c>
      <c r="D952" s="29" t="s">
        <v>51</v>
      </c>
      <c r="E952" s="29" t="s">
        <v>5</v>
      </c>
      <c r="F952" s="29" t="s">
        <v>1019</v>
      </c>
      <c r="G952" s="29" t="s">
        <v>1020</v>
      </c>
      <c r="H952" s="30">
        <v>0</v>
      </c>
      <c r="I952" s="30">
        <v>6</v>
      </c>
      <c r="J952" s="31">
        <v>6</v>
      </c>
    </row>
    <row r="953" spans="1:10" ht="12.75" outlineLevel="1">
      <c r="A953" s="26" t="s">
        <v>1616</v>
      </c>
      <c r="B953" s="29" t="s">
        <v>37</v>
      </c>
      <c r="C953" s="29" t="s">
        <v>41</v>
      </c>
      <c r="D953" s="29" t="s">
        <v>105</v>
      </c>
      <c r="E953" s="29" t="s">
        <v>7</v>
      </c>
      <c r="F953" s="29" t="s">
        <v>106</v>
      </c>
      <c r="G953" s="29" t="s">
        <v>107</v>
      </c>
      <c r="H953" s="30">
        <v>550.5</v>
      </c>
      <c r="I953" s="30">
        <v>48.7</v>
      </c>
      <c r="J953" s="31">
        <v>-501.8</v>
      </c>
    </row>
    <row r="954" spans="1:10" ht="12.75" outlineLevel="1">
      <c r="A954" s="26" t="s">
        <v>1617</v>
      </c>
      <c r="B954" s="29" t="s">
        <v>37</v>
      </c>
      <c r="C954" s="29" t="s">
        <v>41</v>
      </c>
      <c r="D954" s="29" t="s">
        <v>105</v>
      </c>
      <c r="E954" s="29" t="s">
        <v>7</v>
      </c>
      <c r="F954" s="29" t="s">
        <v>112</v>
      </c>
      <c r="G954" s="29" t="s">
        <v>113</v>
      </c>
      <c r="H954" s="30">
        <v>574</v>
      </c>
      <c r="I954" s="30">
        <v>501.25</v>
      </c>
      <c r="J954" s="31">
        <v>-72.75</v>
      </c>
    </row>
    <row r="955" spans="1:10" ht="12.75" outlineLevel="1">
      <c r="A955" s="26" t="s">
        <v>1620</v>
      </c>
      <c r="B955" s="29" t="s">
        <v>37</v>
      </c>
      <c r="C955" s="29" t="s">
        <v>41</v>
      </c>
      <c r="D955" s="29" t="s">
        <v>115</v>
      </c>
      <c r="E955" s="29" t="s">
        <v>8</v>
      </c>
      <c r="F955" s="29" t="s">
        <v>116</v>
      </c>
      <c r="G955" s="29" t="s">
        <v>117</v>
      </c>
      <c r="H955" s="30">
        <v>123.75</v>
      </c>
      <c r="I955" s="30">
        <v>168</v>
      </c>
      <c r="J955" s="31">
        <v>44.25</v>
      </c>
    </row>
    <row r="956" spans="1:10" ht="12.75" outlineLevel="1">
      <c r="A956" s="26" t="s">
        <v>1623</v>
      </c>
      <c r="B956" s="29" t="s">
        <v>37</v>
      </c>
      <c r="C956" s="29" t="s">
        <v>41</v>
      </c>
      <c r="D956" s="29" t="s">
        <v>115</v>
      </c>
      <c r="E956" s="29" t="s">
        <v>8</v>
      </c>
      <c r="F956" s="29" t="s">
        <v>636</v>
      </c>
      <c r="G956" s="29" t="s">
        <v>637</v>
      </c>
      <c r="H956" s="30">
        <v>0.5</v>
      </c>
      <c r="I956" s="30">
        <v>-886.75</v>
      </c>
      <c r="J956" s="31">
        <v>-887.25</v>
      </c>
    </row>
    <row r="957" spans="1:10" ht="12.75" outlineLevel="1">
      <c r="A957" s="26" t="s">
        <v>1624</v>
      </c>
      <c r="B957" s="29" t="s">
        <v>37</v>
      </c>
      <c r="C957" s="29" t="s">
        <v>41</v>
      </c>
      <c r="D957" s="29" t="s">
        <v>115</v>
      </c>
      <c r="E957" s="29" t="s">
        <v>8</v>
      </c>
      <c r="F957" s="29" t="s">
        <v>119</v>
      </c>
      <c r="G957" s="29" t="s">
        <v>120</v>
      </c>
      <c r="H957" s="30">
        <v>1251.25</v>
      </c>
      <c r="I957" s="30">
        <v>125</v>
      </c>
      <c r="J957" s="31">
        <v>-1126.25</v>
      </c>
    </row>
    <row r="958" spans="1:10" ht="12.75" outlineLevel="1">
      <c r="A958" s="26" t="s">
        <v>1625</v>
      </c>
      <c r="B958" s="29" t="s">
        <v>37</v>
      </c>
      <c r="C958" s="29" t="s">
        <v>41</v>
      </c>
      <c r="D958" s="29" t="s">
        <v>115</v>
      </c>
      <c r="E958" s="29" t="s">
        <v>8</v>
      </c>
      <c r="F958" s="29" t="s">
        <v>122</v>
      </c>
      <c r="G958" s="29" t="s">
        <v>123</v>
      </c>
      <c r="H958" s="30">
        <v>25.75</v>
      </c>
      <c r="I958" s="30">
        <v>40</v>
      </c>
      <c r="J958" s="31">
        <v>14.25</v>
      </c>
    </row>
    <row r="959" spans="1:10" ht="12.75" outlineLevel="1">
      <c r="A959" s="26" t="s">
        <v>1626</v>
      </c>
      <c r="B959" s="29" t="s">
        <v>37</v>
      </c>
      <c r="C959" s="29" t="s">
        <v>41</v>
      </c>
      <c r="D959" s="29" t="s">
        <v>115</v>
      </c>
      <c r="E959" s="29" t="s">
        <v>8</v>
      </c>
      <c r="F959" s="29" t="s">
        <v>125</v>
      </c>
      <c r="G959" s="29" t="s">
        <v>126</v>
      </c>
      <c r="H959" s="30">
        <v>233.25</v>
      </c>
      <c r="I959" s="30">
        <v>0</v>
      </c>
      <c r="J959" s="31">
        <v>-233.25</v>
      </c>
    </row>
    <row r="960" spans="1:10" ht="12.75" outlineLevel="1">
      <c r="A960" s="26" t="s">
        <v>1627</v>
      </c>
      <c r="B960" s="29" t="s">
        <v>37</v>
      </c>
      <c r="C960" s="29" t="s">
        <v>41</v>
      </c>
      <c r="D960" s="29" t="s">
        <v>115</v>
      </c>
      <c r="E960" s="29" t="s">
        <v>8</v>
      </c>
      <c r="F960" s="29" t="s">
        <v>461</v>
      </c>
      <c r="G960" s="29" t="s">
        <v>462</v>
      </c>
      <c r="H960" s="30">
        <v>26</v>
      </c>
      <c r="I960" s="30">
        <v>0</v>
      </c>
      <c r="J960" s="31">
        <v>-26</v>
      </c>
    </row>
    <row r="961" spans="1:10" ht="12.75" outlineLevel="1">
      <c r="A961" s="26" t="s">
        <v>1628</v>
      </c>
      <c r="B961" s="29" t="s">
        <v>37</v>
      </c>
      <c r="C961" s="29" t="s">
        <v>41</v>
      </c>
      <c r="D961" s="29" t="s">
        <v>115</v>
      </c>
      <c r="E961" s="29" t="s">
        <v>8</v>
      </c>
      <c r="F961" s="29" t="s">
        <v>128</v>
      </c>
      <c r="G961" s="29" t="s">
        <v>129</v>
      </c>
      <c r="H961" s="30">
        <v>126.5</v>
      </c>
      <c r="I961" s="30">
        <v>222.3</v>
      </c>
      <c r="J961" s="31">
        <v>95.8</v>
      </c>
    </row>
    <row r="962" spans="1:10" ht="12.75" outlineLevel="1">
      <c r="A962" s="26" t="s">
        <v>1629</v>
      </c>
      <c r="B962" s="29" t="s">
        <v>37</v>
      </c>
      <c r="C962" s="29" t="s">
        <v>41</v>
      </c>
      <c r="D962" s="29" t="s">
        <v>115</v>
      </c>
      <c r="E962" s="29" t="s">
        <v>8</v>
      </c>
      <c r="F962" s="29" t="s">
        <v>131</v>
      </c>
      <c r="G962" s="29" t="s">
        <v>132</v>
      </c>
      <c r="H962" s="30">
        <v>1659.5</v>
      </c>
      <c r="I962" s="30">
        <v>838.57</v>
      </c>
      <c r="J962" s="31">
        <v>-820.93</v>
      </c>
    </row>
    <row r="963" spans="1:10" ht="12.75" outlineLevel="1">
      <c r="A963" s="26" t="s">
        <v>1630</v>
      </c>
      <c r="B963" s="29" t="s">
        <v>37</v>
      </c>
      <c r="C963" s="29" t="s">
        <v>41</v>
      </c>
      <c r="D963" s="29" t="s">
        <v>115</v>
      </c>
      <c r="E963" s="29" t="s">
        <v>8</v>
      </c>
      <c r="F963" s="29" t="s">
        <v>134</v>
      </c>
      <c r="G963" s="29" t="s">
        <v>135</v>
      </c>
      <c r="H963" s="30">
        <v>1501</v>
      </c>
      <c r="I963" s="30">
        <v>380</v>
      </c>
      <c r="J963" s="31">
        <v>-1121</v>
      </c>
    </row>
    <row r="964" spans="1:10" ht="12.75" outlineLevel="1">
      <c r="A964" s="26" t="s">
        <v>1631</v>
      </c>
      <c r="B964" s="29" t="s">
        <v>37</v>
      </c>
      <c r="C964" s="29" t="s">
        <v>41</v>
      </c>
      <c r="D964" s="29" t="s">
        <v>115</v>
      </c>
      <c r="E964" s="29" t="s">
        <v>8</v>
      </c>
      <c r="F964" s="29" t="s">
        <v>137</v>
      </c>
      <c r="G964" s="29" t="s">
        <v>138</v>
      </c>
      <c r="H964" s="30">
        <v>0</v>
      </c>
      <c r="I964" s="30">
        <v>-162</v>
      </c>
      <c r="J964" s="31">
        <v>-162</v>
      </c>
    </row>
    <row r="965" spans="1:10" ht="12.75" outlineLevel="1">
      <c r="A965" s="26" t="s">
        <v>1634</v>
      </c>
      <c r="B965" s="29" t="s">
        <v>37</v>
      </c>
      <c r="C965" s="29" t="s">
        <v>41</v>
      </c>
      <c r="D965" s="29" t="s">
        <v>115</v>
      </c>
      <c r="E965" s="29" t="s">
        <v>8</v>
      </c>
      <c r="F965" s="29" t="s">
        <v>140</v>
      </c>
      <c r="G965" s="29" t="s">
        <v>141</v>
      </c>
      <c r="H965" s="30">
        <v>1475</v>
      </c>
      <c r="I965" s="30">
        <v>1294.6</v>
      </c>
      <c r="J965" s="31">
        <v>-180.4</v>
      </c>
    </row>
    <row r="966" spans="1:10" ht="12.75" outlineLevel="1">
      <c r="A966" s="26" t="s">
        <v>1635</v>
      </c>
      <c r="B966" s="29" t="s">
        <v>37</v>
      </c>
      <c r="C966" s="29" t="s">
        <v>41</v>
      </c>
      <c r="D966" s="29" t="s">
        <v>115</v>
      </c>
      <c r="E966" s="29" t="s">
        <v>8</v>
      </c>
      <c r="F966" s="29" t="s">
        <v>143</v>
      </c>
      <c r="G966" s="29" t="s">
        <v>144</v>
      </c>
      <c r="H966" s="30">
        <v>-0.5</v>
      </c>
      <c r="I966" s="30">
        <v>0</v>
      </c>
      <c r="J966" s="31">
        <v>0.5</v>
      </c>
    </row>
    <row r="967" spans="1:10" ht="12.75" outlineLevel="1">
      <c r="A967" s="26" t="s">
        <v>1636</v>
      </c>
      <c r="B967" s="29" t="s">
        <v>37</v>
      </c>
      <c r="C967" s="29" t="s">
        <v>41</v>
      </c>
      <c r="D967" s="29" t="s">
        <v>115</v>
      </c>
      <c r="E967" s="29" t="s">
        <v>8</v>
      </c>
      <c r="F967" s="29" t="s">
        <v>1467</v>
      </c>
      <c r="G967" s="29" t="s">
        <v>1468</v>
      </c>
      <c r="H967" s="30">
        <v>500</v>
      </c>
      <c r="I967" s="30">
        <v>91.65</v>
      </c>
      <c r="J967" s="31">
        <v>-408.35</v>
      </c>
    </row>
    <row r="968" spans="1:10" ht="12.75" outlineLevel="1">
      <c r="A968" s="26" t="s">
        <v>1637</v>
      </c>
      <c r="B968" s="29" t="s">
        <v>37</v>
      </c>
      <c r="C968" s="29" t="s">
        <v>41</v>
      </c>
      <c r="D968" s="29" t="s">
        <v>115</v>
      </c>
      <c r="E968" s="29" t="s">
        <v>8</v>
      </c>
      <c r="F968" s="29" t="s">
        <v>149</v>
      </c>
      <c r="G968" s="29" t="s">
        <v>150</v>
      </c>
      <c r="H968" s="30">
        <v>79676</v>
      </c>
      <c r="I968" s="30">
        <v>46264.54</v>
      </c>
      <c r="J968" s="31">
        <v>-33411.46</v>
      </c>
    </row>
    <row r="969" spans="1:10" ht="12.75" outlineLevel="1">
      <c r="A969" s="26" t="s">
        <v>1638</v>
      </c>
      <c r="B969" s="29" t="s">
        <v>37</v>
      </c>
      <c r="C969" s="29" t="s">
        <v>41</v>
      </c>
      <c r="D969" s="29" t="s">
        <v>115</v>
      </c>
      <c r="E969" s="29" t="s">
        <v>8</v>
      </c>
      <c r="F969" s="29" t="s">
        <v>290</v>
      </c>
      <c r="G969" s="29" t="s">
        <v>291</v>
      </c>
      <c r="H969" s="30">
        <v>41125</v>
      </c>
      <c r="I969" s="30">
        <v>41173</v>
      </c>
      <c r="J969" s="31">
        <v>48</v>
      </c>
    </row>
    <row r="970" spans="1:10" ht="12.75" outlineLevel="1">
      <c r="A970" s="26" t="s">
        <v>1639</v>
      </c>
      <c r="B970" s="29" t="s">
        <v>37</v>
      </c>
      <c r="C970" s="29" t="s">
        <v>41</v>
      </c>
      <c r="D970" s="29" t="s">
        <v>115</v>
      </c>
      <c r="E970" s="29" t="s">
        <v>8</v>
      </c>
      <c r="F970" s="29" t="s">
        <v>881</v>
      </c>
      <c r="G970" s="29" t="s">
        <v>882</v>
      </c>
      <c r="H970" s="30">
        <v>0</v>
      </c>
      <c r="I970" s="30">
        <v>5.4</v>
      </c>
      <c r="J970" s="31">
        <v>5.4</v>
      </c>
    </row>
    <row r="971" spans="1:10" ht="12.75" outlineLevel="1">
      <c r="A971" s="26" t="s">
        <v>1640</v>
      </c>
      <c r="B971" s="29" t="s">
        <v>37</v>
      </c>
      <c r="C971" s="29" t="s">
        <v>41</v>
      </c>
      <c r="D971" s="29" t="s">
        <v>115</v>
      </c>
      <c r="E971" s="29" t="s">
        <v>8</v>
      </c>
      <c r="F971" s="29" t="s">
        <v>152</v>
      </c>
      <c r="G971" s="29" t="s">
        <v>153</v>
      </c>
      <c r="H971" s="30">
        <v>51</v>
      </c>
      <c r="I971" s="30">
        <v>95</v>
      </c>
      <c r="J971" s="31">
        <v>44</v>
      </c>
    </row>
    <row r="972" spans="1:10" ht="12.75" outlineLevel="1">
      <c r="A972" s="26" t="s">
        <v>1641</v>
      </c>
      <c r="B972" s="29" t="s">
        <v>37</v>
      </c>
      <c r="C972" s="29" t="s">
        <v>41</v>
      </c>
      <c r="D972" s="29" t="s">
        <v>115</v>
      </c>
      <c r="E972" s="29" t="s">
        <v>8</v>
      </c>
      <c r="F972" s="29" t="s">
        <v>497</v>
      </c>
      <c r="G972" s="29" t="s">
        <v>498</v>
      </c>
      <c r="H972" s="30">
        <v>25</v>
      </c>
      <c r="I972" s="30">
        <v>0</v>
      </c>
      <c r="J972" s="31">
        <v>-25</v>
      </c>
    </row>
    <row r="973" spans="1:10" ht="12.75" outlineLevel="1">
      <c r="A973" s="26" t="s">
        <v>1644</v>
      </c>
      <c r="B973" s="29" t="s">
        <v>37</v>
      </c>
      <c r="C973" s="29" t="s">
        <v>41</v>
      </c>
      <c r="D973" s="29" t="s">
        <v>115</v>
      </c>
      <c r="E973" s="29" t="s">
        <v>8</v>
      </c>
      <c r="F973" s="29" t="s">
        <v>1477</v>
      </c>
      <c r="G973" s="29" t="s">
        <v>1478</v>
      </c>
      <c r="H973" s="30">
        <v>0</v>
      </c>
      <c r="I973" s="30">
        <v>776.48</v>
      </c>
      <c r="J973" s="31">
        <v>776.48</v>
      </c>
    </row>
    <row r="974" spans="1:10" ht="12.75" outlineLevel="1">
      <c r="A974" s="26" t="s">
        <v>1647</v>
      </c>
      <c r="B974" s="29" t="s">
        <v>37</v>
      </c>
      <c r="C974" s="29" t="s">
        <v>41</v>
      </c>
      <c r="D974" s="29" t="s">
        <v>115</v>
      </c>
      <c r="E974" s="29" t="s">
        <v>8</v>
      </c>
      <c r="F974" s="29" t="s">
        <v>300</v>
      </c>
      <c r="G974" s="29" t="s">
        <v>301</v>
      </c>
      <c r="H974" s="30">
        <v>20000</v>
      </c>
      <c r="I974" s="30">
        <v>25625.1</v>
      </c>
      <c r="J974" s="31">
        <v>5625.1</v>
      </c>
    </row>
    <row r="975" spans="1:10" ht="12.75" outlineLevel="1">
      <c r="A975" s="26" t="s">
        <v>1648</v>
      </c>
      <c r="B975" s="29" t="s">
        <v>37</v>
      </c>
      <c r="C975" s="29" t="s">
        <v>41</v>
      </c>
      <c r="D975" s="29" t="s">
        <v>115</v>
      </c>
      <c r="E975" s="29" t="s">
        <v>8</v>
      </c>
      <c r="F975" s="29" t="s">
        <v>161</v>
      </c>
      <c r="G975" s="29" t="s">
        <v>162</v>
      </c>
      <c r="H975" s="30">
        <v>1551.5</v>
      </c>
      <c r="I975" s="30">
        <v>1513.5</v>
      </c>
      <c r="J975" s="31">
        <v>-38</v>
      </c>
    </row>
    <row r="976" spans="1:10" ht="12.75" outlineLevel="1">
      <c r="A976" s="26" t="s">
        <v>1649</v>
      </c>
      <c r="B976" s="29" t="s">
        <v>37</v>
      </c>
      <c r="C976" s="29" t="s">
        <v>41</v>
      </c>
      <c r="D976" s="29" t="s">
        <v>115</v>
      </c>
      <c r="E976" s="29" t="s">
        <v>8</v>
      </c>
      <c r="F976" s="29" t="s">
        <v>164</v>
      </c>
      <c r="G976" s="29" t="s">
        <v>165</v>
      </c>
      <c r="H976" s="30">
        <v>437.5</v>
      </c>
      <c r="I976" s="30">
        <v>1284.81</v>
      </c>
      <c r="J976" s="31">
        <v>847.31</v>
      </c>
    </row>
    <row r="977" spans="1:10" ht="12.75" outlineLevel="1">
      <c r="A977" s="26" t="s">
        <v>1650</v>
      </c>
      <c r="B977" s="29" t="s">
        <v>37</v>
      </c>
      <c r="C977" s="29" t="s">
        <v>41</v>
      </c>
      <c r="D977" s="29" t="s">
        <v>115</v>
      </c>
      <c r="E977" s="29" t="s">
        <v>8</v>
      </c>
      <c r="F977" s="29" t="s">
        <v>170</v>
      </c>
      <c r="G977" s="29" t="s">
        <v>171</v>
      </c>
      <c r="H977" s="30">
        <v>0</v>
      </c>
      <c r="I977" s="30">
        <v>1290</v>
      </c>
      <c r="J977" s="31">
        <v>1290</v>
      </c>
    </row>
    <row r="978" spans="1:10" ht="12.75" outlineLevel="1">
      <c r="A978" s="26" t="s">
        <v>1653</v>
      </c>
      <c r="B978" s="29" t="s">
        <v>37</v>
      </c>
      <c r="C978" s="29" t="s">
        <v>41</v>
      </c>
      <c r="D978" s="29" t="s">
        <v>115</v>
      </c>
      <c r="E978" s="29" t="s">
        <v>8</v>
      </c>
      <c r="F978" s="29" t="s">
        <v>176</v>
      </c>
      <c r="G978" s="29" t="s">
        <v>177</v>
      </c>
      <c r="H978" s="30">
        <v>125.5</v>
      </c>
      <c r="I978" s="30">
        <v>0</v>
      </c>
      <c r="J978" s="31">
        <v>-125.5</v>
      </c>
    </row>
    <row r="979" spans="1:10" ht="12.75" outlineLevel="1">
      <c r="A979" s="26" t="s">
        <v>1654</v>
      </c>
      <c r="B979" s="29" t="s">
        <v>37</v>
      </c>
      <c r="C979" s="29" t="s">
        <v>41</v>
      </c>
      <c r="D979" s="29" t="s">
        <v>115</v>
      </c>
      <c r="E979" s="29" t="s">
        <v>8</v>
      </c>
      <c r="F979" s="29" t="s">
        <v>179</v>
      </c>
      <c r="G979" s="29" t="s">
        <v>180</v>
      </c>
      <c r="H979" s="30">
        <v>176.5</v>
      </c>
      <c r="I979" s="30">
        <v>1108.4</v>
      </c>
      <c r="J979" s="31">
        <v>931.9</v>
      </c>
    </row>
    <row r="980" spans="1:10" ht="12.75" outlineLevel="1">
      <c r="A980" s="26" t="s">
        <v>1655</v>
      </c>
      <c r="B980" s="29" t="s">
        <v>37</v>
      </c>
      <c r="C980" s="29" t="s">
        <v>41</v>
      </c>
      <c r="D980" s="29" t="s">
        <v>115</v>
      </c>
      <c r="E980" s="29" t="s">
        <v>8</v>
      </c>
      <c r="F980" s="29" t="s">
        <v>188</v>
      </c>
      <c r="G980" s="29" t="s">
        <v>189</v>
      </c>
      <c r="H980" s="30">
        <v>17175</v>
      </c>
      <c r="I980" s="30">
        <v>16614</v>
      </c>
      <c r="J980" s="31">
        <v>-561</v>
      </c>
    </row>
    <row r="981" spans="1:10" ht="12.75" outlineLevel="1">
      <c r="A981" s="26" t="s">
        <v>1656</v>
      </c>
      <c r="B981" s="29" t="s">
        <v>37</v>
      </c>
      <c r="C981" s="29" t="s">
        <v>41</v>
      </c>
      <c r="D981" s="29" t="s">
        <v>115</v>
      </c>
      <c r="E981" s="29" t="s">
        <v>8</v>
      </c>
      <c r="F981" s="29" t="s">
        <v>781</v>
      </c>
      <c r="G981" s="29" t="s">
        <v>782</v>
      </c>
      <c r="H981" s="30">
        <v>0</v>
      </c>
      <c r="I981" s="30">
        <v>39.23</v>
      </c>
      <c r="J981" s="31">
        <v>39.23</v>
      </c>
    </row>
    <row r="982" spans="1:10" ht="12.75" outlineLevel="1">
      <c r="A982" s="26" t="s">
        <v>1657</v>
      </c>
      <c r="B982" s="29" t="s">
        <v>37</v>
      </c>
      <c r="C982" s="29" t="s">
        <v>41</v>
      </c>
      <c r="D982" s="29" t="s">
        <v>115</v>
      </c>
      <c r="E982" s="29" t="s">
        <v>8</v>
      </c>
      <c r="F982" s="29" t="s">
        <v>191</v>
      </c>
      <c r="G982" s="29" t="s">
        <v>192</v>
      </c>
      <c r="H982" s="30">
        <v>1353</v>
      </c>
      <c r="I982" s="30">
        <v>0</v>
      </c>
      <c r="J982" s="31">
        <v>-1353</v>
      </c>
    </row>
    <row r="983" spans="1:10" ht="12.75" outlineLevel="1">
      <c r="A983" s="26" t="s">
        <v>1658</v>
      </c>
      <c r="B983" s="29" t="s">
        <v>37</v>
      </c>
      <c r="C983" s="29" t="s">
        <v>41</v>
      </c>
      <c r="D983" s="29" t="s">
        <v>115</v>
      </c>
      <c r="E983" s="29" t="s">
        <v>8</v>
      </c>
      <c r="F983" s="29" t="s">
        <v>194</v>
      </c>
      <c r="G983" s="29" t="s">
        <v>195</v>
      </c>
      <c r="H983" s="30">
        <v>26</v>
      </c>
      <c r="I983" s="30">
        <v>0</v>
      </c>
      <c r="J983" s="31">
        <v>-26</v>
      </c>
    </row>
    <row r="984" spans="1:10" ht="12.75" outlineLevel="1">
      <c r="A984" s="26" t="s">
        <v>1661</v>
      </c>
      <c r="B984" s="29" t="s">
        <v>37</v>
      </c>
      <c r="C984" s="29" t="s">
        <v>41</v>
      </c>
      <c r="D984" s="29" t="s">
        <v>115</v>
      </c>
      <c r="E984" s="29" t="s">
        <v>8</v>
      </c>
      <c r="F984" s="29" t="s">
        <v>197</v>
      </c>
      <c r="G984" s="29" t="s">
        <v>198</v>
      </c>
      <c r="H984" s="30">
        <v>-0.25</v>
      </c>
      <c r="I984" s="30">
        <v>0.3</v>
      </c>
      <c r="J984" s="31">
        <v>0.55</v>
      </c>
    </row>
    <row r="985" spans="1:10" ht="12.75" outlineLevel="1">
      <c r="A985" s="26" t="s">
        <v>1662</v>
      </c>
      <c r="B985" s="29" t="s">
        <v>37</v>
      </c>
      <c r="C985" s="29" t="s">
        <v>41</v>
      </c>
      <c r="D985" s="29" t="s">
        <v>553</v>
      </c>
      <c r="E985" s="29" t="s">
        <v>1872</v>
      </c>
      <c r="F985" s="29" t="s">
        <v>1557</v>
      </c>
      <c r="G985" s="29" t="s">
        <v>1558</v>
      </c>
      <c r="H985" s="30">
        <v>0.25</v>
      </c>
      <c r="I985" s="30">
        <v>0</v>
      </c>
      <c r="J985" s="31">
        <v>-0.25</v>
      </c>
    </row>
    <row r="986" spans="1:10" ht="12.75" outlineLevel="1">
      <c r="A986" s="26" t="s">
        <v>1663</v>
      </c>
      <c r="B986" s="29" t="s">
        <v>37</v>
      </c>
      <c r="C986" s="29" t="s">
        <v>41</v>
      </c>
      <c r="D986" s="29" t="s">
        <v>200</v>
      </c>
      <c r="E986" s="29" t="s">
        <v>9</v>
      </c>
      <c r="F986" s="29" t="s">
        <v>1498</v>
      </c>
      <c r="G986" s="29" t="s">
        <v>1499</v>
      </c>
      <c r="H986" s="30">
        <v>-19295.75</v>
      </c>
      <c r="I986" s="30">
        <v>-19295.75</v>
      </c>
      <c r="J986" s="31">
        <v>0</v>
      </c>
    </row>
    <row r="987" spans="1:10" ht="12.75" outlineLevel="1">
      <c r="A987" s="26" t="s">
        <v>1664</v>
      </c>
      <c r="B987" s="29" t="s">
        <v>37</v>
      </c>
      <c r="C987" s="29" t="s">
        <v>41</v>
      </c>
      <c r="D987" s="29" t="s">
        <v>200</v>
      </c>
      <c r="E987" s="29" t="s">
        <v>9</v>
      </c>
      <c r="F987" s="29" t="s">
        <v>201</v>
      </c>
      <c r="G987" s="29" t="s">
        <v>202</v>
      </c>
      <c r="H987" s="30">
        <v>-20000</v>
      </c>
      <c r="I987" s="30">
        <v>-19999.99</v>
      </c>
      <c r="J987" s="31">
        <v>0.01</v>
      </c>
    </row>
    <row r="988" spans="1:10" ht="12.75" outlineLevel="1">
      <c r="A988" s="26" t="s">
        <v>1665</v>
      </c>
      <c r="B988" s="29" t="s">
        <v>37</v>
      </c>
      <c r="C988" s="29" t="s">
        <v>41</v>
      </c>
      <c r="D988" s="29" t="s">
        <v>200</v>
      </c>
      <c r="E988" s="29" t="s">
        <v>9</v>
      </c>
      <c r="F988" s="29" t="s">
        <v>204</v>
      </c>
      <c r="G988" s="29" t="s">
        <v>205</v>
      </c>
      <c r="H988" s="30">
        <v>-1</v>
      </c>
      <c r="I988" s="30">
        <v>-10.47</v>
      </c>
      <c r="J988" s="31">
        <v>-9.47</v>
      </c>
    </row>
    <row r="989" spans="1:10" ht="12.75" outlineLevel="1">
      <c r="A989" s="26" t="s">
        <v>1666</v>
      </c>
      <c r="B989" s="29" t="s">
        <v>37</v>
      </c>
      <c r="C989" s="29" t="s">
        <v>41</v>
      </c>
      <c r="D989" s="29" t="s">
        <v>200</v>
      </c>
      <c r="E989" s="29" t="s">
        <v>9</v>
      </c>
      <c r="F989" s="29" t="s">
        <v>213</v>
      </c>
      <c r="G989" s="29" t="s">
        <v>214</v>
      </c>
      <c r="H989" s="30">
        <v>0</v>
      </c>
      <c r="I989" s="30">
        <v>-585</v>
      </c>
      <c r="J989" s="31">
        <v>-585</v>
      </c>
    </row>
    <row r="990" spans="1:10" ht="12.75" outlineLevel="1">
      <c r="A990" s="26" t="s">
        <v>1667</v>
      </c>
      <c r="B990" s="29" t="s">
        <v>37</v>
      </c>
      <c r="C990" s="29" t="s">
        <v>41</v>
      </c>
      <c r="D990" s="29" t="s">
        <v>200</v>
      </c>
      <c r="E990" s="29" t="s">
        <v>9</v>
      </c>
      <c r="F990" s="29" t="s">
        <v>219</v>
      </c>
      <c r="G990" s="29" t="s">
        <v>211</v>
      </c>
      <c r="H990" s="30">
        <v>-3749</v>
      </c>
      <c r="I990" s="30">
        <v>-4525.94</v>
      </c>
      <c r="J990" s="31">
        <v>-776.94</v>
      </c>
    </row>
    <row r="991" spans="1:10" ht="12.75" outlineLevel="1">
      <c r="A991" s="26" t="s">
        <v>1670</v>
      </c>
      <c r="B991" s="29" t="s">
        <v>37</v>
      </c>
      <c r="C991" s="29" t="s">
        <v>41</v>
      </c>
      <c r="D991" s="29" t="s">
        <v>200</v>
      </c>
      <c r="E991" s="29" t="s">
        <v>9</v>
      </c>
      <c r="F991" s="29" t="s">
        <v>1511</v>
      </c>
      <c r="G991" s="29" t="s">
        <v>1512</v>
      </c>
      <c r="H991" s="30">
        <v>-1</v>
      </c>
      <c r="I991" s="30">
        <v>0</v>
      </c>
      <c r="J991" s="31">
        <v>1</v>
      </c>
    </row>
    <row r="992" spans="1:10" ht="12.75" outlineLevel="1">
      <c r="A992" s="26" t="s">
        <v>1671</v>
      </c>
      <c r="B992" s="29" t="s">
        <v>37</v>
      </c>
      <c r="C992" s="29" t="s">
        <v>41</v>
      </c>
      <c r="D992" s="29" t="s">
        <v>200</v>
      </c>
      <c r="E992" s="29" t="s">
        <v>9</v>
      </c>
      <c r="F992" s="29" t="s">
        <v>1566</v>
      </c>
      <c r="G992" s="29" t="s">
        <v>1567</v>
      </c>
      <c r="H992" s="30">
        <v>-126.25</v>
      </c>
      <c r="I992" s="30">
        <v>0</v>
      </c>
      <c r="J992" s="31">
        <v>126.25</v>
      </c>
    </row>
    <row r="993" spans="1:10" ht="12.75" outlineLevel="1">
      <c r="A993" s="26" t="s">
        <v>1672</v>
      </c>
      <c r="B993" s="29" t="s">
        <v>37</v>
      </c>
      <c r="C993" s="29" t="s">
        <v>41</v>
      </c>
      <c r="D993" s="29" t="s">
        <v>200</v>
      </c>
      <c r="E993" s="29" t="s">
        <v>9</v>
      </c>
      <c r="F993" s="29" t="s">
        <v>1569</v>
      </c>
      <c r="G993" s="29" t="s">
        <v>1570</v>
      </c>
      <c r="H993" s="30">
        <v>-625</v>
      </c>
      <c r="I993" s="30">
        <v>-4943.75</v>
      </c>
      <c r="J993" s="31">
        <v>-4318.75</v>
      </c>
    </row>
    <row r="994" spans="1:10" ht="12.75" outlineLevel="1">
      <c r="A994" s="26" t="s">
        <v>1673</v>
      </c>
      <c r="B994" s="29" t="s">
        <v>37</v>
      </c>
      <c r="C994" s="29" t="s">
        <v>41</v>
      </c>
      <c r="D994" s="29" t="s">
        <v>200</v>
      </c>
      <c r="E994" s="29" t="s">
        <v>9</v>
      </c>
      <c r="F994" s="29" t="s">
        <v>704</v>
      </c>
      <c r="G994" s="29" t="s">
        <v>705</v>
      </c>
      <c r="H994" s="30">
        <v>-625</v>
      </c>
      <c r="I994" s="30">
        <v>280</v>
      </c>
      <c r="J994" s="31">
        <v>905</v>
      </c>
    </row>
    <row r="995" spans="1:10" ht="12.75" outlineLevel="1">
      <c r="A995" s="26" t="s">
        <v>1674</v>
      </c>
      <c r="B995" s="29" t="s">
        <v>37</v>
      </c>
      <c r="C995" s="29" t="s">
        <v>41</v>
      </c>
      <c r="D995" s="29" t="s">
        <v>200</v>
      </c>
      <c r="E995" s="29" t="s">
        <v>9</v>
      </c>
      <c r="F995" s="29" t="s">
        <v>1573</v>
      </c>
      <c r="G995" s="29" t="s">
        <v>1574</v>
      </c>
      <c r="H995" s="30">
        <v>-2250</v>
      </c>
      <c r="I995" s="30">
        <v>-36.75</v>
      </c>
      <c r="J995" s="31">
        <v>2213.25</v>
      </c>
    </row>
    <row r="996" spans="1:10" ht="12.75" outlineLevel="1">
      <c r="A996" s="26" t="s">
        <v>1675</v>
      </c>
      <c r="B996" s="29" t="s">
        <v>37</v>
      </c>
      <c r="C996" s="29" t="s">
        <v>42</v>
      </c>
      <c r="D996" s="29" t="s">
        <v>51</v>
      </c>
      <c r="E996" s="29" t="s">
        <v>5</v>
      </c>
      <c r="F996" s="29" t="s">
        <v>53</v>
      </c>
      <c r="G996" s="29" t="s">
        <v>54</v>
      </c>
      <c r="H996" s="30">
        <v>290914.5</v>
      </c>
      <c r="I996" s="30">
        <v>276337.47</v>
      </c>
      <c r="J996" s="31">
        <v>-14577.03</v>
      </c>
    </row>
    <row r="997" spans="1:10" ht="12.75" outlineLevel="1">
      <c r="A997" s="26" t="s">
        <v>1676</v>
      </c>
      <c r="B997" s="29" t="s">
        <v>37</v>
      </c>
      <c r="C997" s="29" t="s">
        <v>42</v>
      </c>
      <c r="D997" s="29" t="s">
        <v>51</v>
      </c>
      <c r="E997" s="29" t="s">
        <v>5</v>
      </c>
      <c r="F997" s="29" t="s">
        <v>222</v>
      </c>
      <c r="G997" s="29" t="s">
        <v>223</v>
      </c>
      <c r="H997" s="30">
        <v>7081.5</v>
      </c>
      <c r="I997" s="30">
        <v>10109.82</v>
      </c>
      <c r="J997" s="31">
        <v>3028.32</v>
      </c>
    </row>
    <row r="998" spans="1:10" ht="12.75" outlineLevel="1">
      <c r="A998" s="26" t="s">
        <v>1677</v>
      </c>
      <c r="B998" s="29" t="s">
        <v>37</v>
      </c>
      <c r="C998" s="29" t="s">
        <v>42</v>
      </c>
      <c r="D998" s="29" t="s">
        <v>51</v>
      </c>
      <c r="E998" s="29" t="s">
        <v>5</v>
      </c>
      <c r="F998" s="29" t="s">
        <v>805</v>
      </c>
      <c r="G998" s="29" t="s">
        <v>806</v>
      </c>
      <c r="H998" s="30">
        <v>1550.5</v>
      </c>
      <c r="I998" s="30">
        <v>0</v>
      </c>
      <c r="J998" s="31">
        <v>-1550.5</v>
      </c>
    </row>
    <row r="999" spans="1:10" ht="12.75" outlineLevel="1">
      <c r="A999" s="26" t="s">
        <v>1678</v>
      </c>
      <c r="B999" s="29" t="s">
        <v>37</v>
      </c>
      <c r="C999" s="29" t="s">
        <v>42</v>
      </c>
      <c r="D999" s="29" t="s">
        <v>51</v>
      </c>
      <c r="E999" s="29" t="s">
        <v>5</v>
      </c>
      <c r="F999" s="29" t="s">
        <v>56</v>
      </c>
      <c r="G999" s="29" t="s">
        <v>57</v>
      </c>
      <c r="H999" s="30">
        <v>40.25</v>
      </c>
      <c r="I999" s="30">
        <v>6119.77</v>
      </c>
      <c r="J999" s="31">
        <v>6079.52</v>
      </c>
    </row>
    <row r="1000" spans="1:10" ht="12.75" outlineLevel="1">
      <c r="A1000" s="26" t="s">
        <v>1679</v>
      </c>
      <c r="B1000" s="29" t="s">
        <v>37</v>
      </c>
      <c r="C1000" s="29" t="s">
        <v>42</v>
      </c>
      <c r="D1000" s="29" t="s">
        <v>51</v>
      </c>
      <c r="E1000" s="29" t="s">
        <v>5</v>
      </c>
      <c r="F1000" s="29" t="s">
        <v>353</v>
      </c>
      <c r="G1000" s="29" t="s">
        <v>354</v>
      </c>
      <c r="H1000" s="30">
        <v>2798.5</v>
      </c>
      <c r="I1000" s="30">
        <v>2330.25</v>
      </c>
      <c r="J1000" s="31">
        <v>-468.25</v>
      </c>
    </row>
    <row r="1001" spans="1:10" ht="12.75" outlineLevel="1">
      <c r="A1001" s="26" t="s">
        <v>1680</v>
      </c>
      <c r="B1001" s="29" t="s">
        <v>37</v>
      </c>
      <c r="C1001" s="29" t="s">
        <v>42</v>
      </c>
      <c r="D1001" s="29" t="s">
        <v>51</v>
      </c>
      <c r="E1001" s="29" t="s">
        <v>5</v>
      </c>
      <c r="F1001" s="29" t="s">
        <v>226</v>
      </c>
      <c r="G1001" s="29" t="s">
        <v>227</v>
      </c>
      <c r="H1001" s="30">
        <v>899</v>
      </c>
      <c r="I1001" s="30">
        <v>10679.26</v>
      </c>
      <c r="J1001" s="31">
        <v>9780.26</v>
      </c>
    </row>
    <row r="1002" spans="1:10" ht="12.75" outlineLevel="1">
      <c r="A1002" s="26" t="s">
        <v>1681</v>
      </c>
      <c r="B1002" s="29" t="s">
        <v>37</v>
      </c>
      <c r="C1002" s="29" t="s">
        <v>42</v>
      </c>
      <c r="D1002" s="29" t="s">
        <v>51</v>
      </c>
      <c r="E1002" s="29" t="s">
        <v>5</v>
      </c>
      <c r="F1002" s="29" t="s">
        <v>1582</v>
      </c>
      <c r="G1002" s="29" t="s">
        <v>1583</v>
      </c>
      <c r="H1002" s="30">
        <v>1648.25</v>
      </c>
      <c r="I1002" s="30">
        <v>0</v>
      </c>
      <c r="J1002" s="31">
        <v>-1648.25</v>
      </c>
    </row>
    <row r="1003" spans="1:10" ht="12.75" outlineLevel="1">
      <c r="A1003" s="26" t="s">
        <v>1682</v>
      </c>
      <c r="B1003" s="29" t="s">
        <v>37</v>
      </c>
      <c r="C1003" s="29" t="s">
        <v>42</v>
      </c>
      <c r="D1003" s="29" t="s">
        <v>51</v>
      </c>
      <c r="E1003" s="29" t="s">
        <v>5</v>
      </c>
      <c r="F1003" s="29" t="s">
        <v>62</v>
      </c>
      <c r="G1003" s="29" t="s">
        <v>63</v>
      </c>
      <c r="H1003" s="30">
        <v>20653.5</v>
      </c>
      <c r="I1003" s="30">
        <v>21537.91</v>
      </c>
      <c r="J1003" s="31">
        <v>884.41</v>
      </c>
    </row>
    <row r="1004" spans="1:10" ht="12.75" outlineLevel="1">
      <c r="A1004" s="26" t="s">
        <v>1683</v>
      </c>
      <c r="B1004" s="29" t="s">
        <v>37</v>
      </c>
      <c r="C1004" s="29" t="s">
        <v>42</v>
      </c>
      <c r="D1004" s="29" t="s">
        <v>51</v>
      </c>
      <c r="E1004" s="29" t="s">
        <v>5</v>
      </c>
      <c r="F1004" s="29" t="s">
        <v>65</v>
      </c>
      <c r="G1004" s="29" t="s">
        <v>66</v>
      </c>
      <c r="H1004" s="30">
        <v>38656.5</v>
      </c>
      <c r="I1004" s="30">
        <v>54290.31</v>
      </c>
      <c r="J1004" s="31">
        <v>15633.81</v>
      </c>
    </row>
    <row r="1005" spans="1:10" ht="12.75" outlineLevel="1">
      <c r="A1005" s="26" t="s">
        <v>1684</v>
      </c>
      <c r="B1005" s="29" t="s">
        <v>37</v>
      </c>
      <c r="C1005" s="29" t="s">
        <v>42</v>
      </c>
      <c r="D1005" s="29" t="s">
        <v>51</v>
      </c>
      <c r="E1005" s="29" t="s">
        <v>5</v>
      </c>
      <c r="F1005" s="29" t="s">
        <v>231</v>
      </c>
      <c r="G1005" s="29" t="s">
        <v>232</v>
      </c>
      <c r="H1005" s="30">
        <v>1249</v>
      </c>
      <c r="I1005" s="30">
        <v>2345.04</v>
      </c>
      <c r="J1005" s="31">
        <v>1096.04</v>
      </c>
    </row>
    <row r="1006" spans="1:10" ht="12.75" outlineLevel="1">
      <c r="A1006" s="26" t="s">
        <v>1685</v>
      </c>
      <c r="B1006" s="29" t="s">
        <v>37</v>
      </c>
      <c r="C1006" s="29" t="s">
        <v>42</v>
      </c>
      <c r="D1006" s="29" t="s">
        <v>51</v>
      </c>
      <c r="E1006" s="29" t="s">
        <v>5</v>
      </c>
      <c r="F1006" s="29" t="s">
        <v>234</v>
      </c>
      <c r="G1006" s="29" t="s">
        <v>235</v>
      </c>
      <c r="H1006" s="30">
        <v>0</v>
      </c>
      <c r="I1006" s="30">
        <v>108</v>
      </c>
      <c r="J1006" s="31">
        <v>108</v>
      </c>
    </row>
    <row r="1007" spans="1:10" ht="12.75" outlineLevel="1">
      <c r="A1007" s="26" t="s">
        <v>1686</v>
      </c>
      <c r="B1007" s="29" t="s">
        <v>37</v>
      </c>
      <c r="C1007" s="29" t="s">
        <v>42</v>
      </c>
      <c r="D1007" s="29" t="s">
        <v>51</v>
      </c>
      <c r="E1007" s="29" t="s">
        <v>5</v>
      </c>
      <c r="F1007" s="29" t="s">
        <v>68</v>
      </c>
      <c r="G1007" s="29" t="s">
        <v>69</v>
      </c>
      <c r="H1007" s="30">
        <v>0</v>
      </c>
      <c r="I1007" s="30">
        <v>2502</v>
      </c>
      <c r="J1007" s="31">
        <v>2502</v>
      </c>
    </row>
    <row r="1008" spans="1:10" ht="12.75" outlineLevel="1">
      <c r="A1008" s="26" t="s">
        <v>1687</v>
      </c>
      <c r="B1008" s="29" t="s">
        <v>37</v>
      </c>
      <c r="C1008" s="29" t="s">
        <v>42</v>
      </c>
      <c r="D1008" s="29" t="s">
        <v>51</v>
      </c>
      <c r="E1008" s="29" t="s">
        <v>5</v>
      </c>
      <c r="F1008" s="29" t="s">
        <v>238</v>
      </c>
      <c r="G1008" s="29" t="s">
        <v>239</v>
      </c>
      <c r="H1008" s="30">
        <v>0</v>
      </c>
      <c r="I1008" s="30">
        <v>83.16</v>
      </c>
      <c r="J1008" s="31">
        <v>83.16</v>
      </c>
    </row>
    <row r="1009" spans="1:10" ht="12.75" outlineLevel="1">
      <c r="A1009" s="26" t="s">
        <v>1690</v>
      </c>
      <c r="B1009" s="29" t="s">
        <v>37</v>
      </c>
      <c r="C1009" s="29" t="s">
        <v>42</v>
      </c>
      <c r="D1009" s="29" t="s">
        <v>51</v>
      </c>
      <c r="E1009" s="29" t="s">
        <v>5</v>
      </c>
      <c r="F1009" s="29" t="s">
        <v>71</v>
      </c>
      <c r="G1009" s="29" t="s">
        <v>72</v>
      </c>
      <c r="H1009" s="30">
        <v>-1143</v>
      </c>
      <c r="I1009" s="30">
        <v>0</v>
      </c>
      <c r="J1009" s="31">
        <v>1143</v>
      </c>
    </row>
    <row r="1010" spans="1:10" ht="12.75" outlineLevel="1">
      <c r="A1010" s="26" t="s">
        <v>1691</v>
      </c>
      <c r="B1010" s="29" t="s">
        <v>37</v>
      </c>
      <c r="C1010" s="29" t="s">
        <v>42</v>
      </c>
      <c r="D1010" s="29" t="s">
        <v>51</v>
      </c>
      <c r="E1010" s="29" t="s">
        <v>5</v>
      </c>
      <c r="F1010" s="29" t="s">
        <v>242</v>
      </c>
      <c r="G1010" s="29" t="s">
        <v>243</v>
      </c>
      <c r="H1010" s="30">
        <v>0</v>
      </c>
      <c r="I1010" s="30">
        <v>525</v>
      </c>
      <c r="J1010" s="31">
        <v>525</v>
      </c>
    </row>
    <row r="1011" spans="1:10" ht="12.75" outlineLevel="1">
      <c r="A1011" s="26" t="s">
        <v>1692</v>
      </c>
      <c r="B1011" s="29" t="s">
        <v>37</v>
      </c>
      <c r="C1011" s="29" t="s">
        <v>42</v>
      </c>
      <c r="D1011" s="29" t="s">
        <v>51</v>
      </c>
      <c r="E1011" s="29" t="s">
        <v>5</v>
      </c>
      <c r="F1011" s="29" t="s">
        <v>1007</v>
      </c>
      <c r="G1011" s="29" t="s">
        <v>1008</v>
      </c>
      <c r="H1011" s="30">
        <v>0</v>
      </c>
      <c r="I1011" s="30">
        <v>39.78</v>
      </c>
      <c r="J1011" s="31">
        <v>39.78</v>
      </c>
    </row>
    <row r="1012" spans="1:10" ht="12.75" outlineLevel="1">
      <c r="A1012" s="26" t="s">
        <v>1693</v>
      </c>
      <c r="B1012" s="29" t="s">
        <v>37</v>
      </c>
      <c r="C1012" s="29" t="s">
        <v>42</v>
      </c>
      <c r="D1012" s="29" t="s">
        <v>51</v>
      </c>
      <c r="E1012" s="29" t="s">
        <v>5</v>
      </c>
      <c r="F1012" s="29" t="s">
        <v>74</v>
      </c>
      <c r="G1012" s="29" t="s">
        <v>75</v>
      </c>
      <c r="H1012" s="30">
        <v>52088.25</v>
      </c>
      <c r="I1012" s="30">
        <v>0</v>
      </c>
      <c r="J1012" s="31">
        <v>-52088.25</v>
      </c>
    </row>
    <row r="1013" spans="1:10" ht="12.75" outlineLevel="1">
      <c r="A1013" s="26" t="s">
        <v>1694</v>
      </c>
      <c r="B1013" s="29" t="s">
        <v>37</v>
      </c>
      <c r="C1013" s="29" t="s">
        <v>42</v>
      </c>
      <c r="D1013" s="29" t="s">
        <v>51</v>
      </c>
      <c r="E1013" s="29" t="s">
        <v>5</v>
      </c>
      <c r="F1013" s="29" t="s">
        <v>1595</v>
      </c>
      <c r="G1013" s="29" t="s">
        <v>1596</v>
      </c>
      <c r="H1013" s="30">
        <v>0</v>
      </c>
      <c r="I1013" s="30">
        <v>10587</v>
      </c>
      <c r="J1013" s="31">
        <v>10587</v>
      </c>
    </row>
    <row r="1014" spans="1:10" ht="12.75" outlineLevel="1">
      <c r="A1014" s="26" t="s">
        <v>1695</v>
      </c>
      <c r="B1014" s="29" t="s">
        <v>37</v>
      </c>
      <c r="C1014" s="29" t="s">
        <v>42</v>
      </c>
      <c r="D1014" s="29" t="s">
        <v>51</v>
      </c>
      <c r="E1014" s="29" t="s">
        <v>5</v>
      </c>
      <c r="F1014" s="29" t="s">
        <v>725</v>
      </c>
      <c r="G1014" s="29" t="s">
        <v>726</v>
      </c>
      <c r="H1014" s="30">
        <v>0</v>
      </c>
      <c r="I1014" s="30">
        <v>7659.4</v>
      </c>
      <c r="J1014" s="31">
        <v>7659.4</v>
      </c>
    </row>
    <row r="1015" spans="1:10" ht="12.75" outlineLevel="1">
      <c r="A1015" s="26" t="s">
        <v>1696</v>
      </c>
      <c r="B1015" s="29" t="s">
        <v>37</v>
      </c>
      <c r="C1015" s="29" t="s">
        <v>42</v>
      </c>
      <c r="D1015" s="29" t="s">
        <v>51</v>
      </c>
      <c r="E1015" s="29" t="s">
        <v>5</v>
      </c>
      <c r="F1015" s="29" t="s">
        <v>728</v>
      </c>
      <c r="G1015" s="29" t="s">
        <v>729</v>
      </c>
      <c r="H1015" s="30">
        <v>0</v>
      </c>
      <c r="I1015" s="30">
        <v>1340.15</v>
      </c>
      <c r="J1015" s="31">
        <v>1340.15</v>
      </c>
    </row>
    <row r="1016" spans="1:10" ht="12.75" outlineLevel="1">
      <c r="A1016" s="26" t="s">
        <v>1697</v>
      </c>
      <c r="B1016" s="29" t="s">
        <v>37</v>
      </c>
      <c r="C1016" s="29" t="s">
        <v>42</v>
      </c>
      <c r="D1016" s="29" t="s">
        <v>51</v>
      </c>
      <c r="E1016" s="29" t="s">
        <v>5</v>
      </c>
      <c r="F1016" s="29" t="s">
        <v>246</v>
      </c>
      <c r="G1016" s="29" t="s">
        <v>247</v>
      </c>
      <c r="H1016" s="30">
        <v>0</v>
      </c>
      <c r="I1016" s="30">
        <v>3296.92</v>
      </c>
      <c r="J1016" s="31">
        <v>3296.92</v>
      </c>
    </row>
    <row r="1017" spans="1:10" ht="12.75" outlineLevel="1">
      <c r="A1017" s="26" t="s">
        <v>1698</v>
      </c>
      <c r="B1017" s="29" t="s">
        <v>37</v>
      </c>
      <c r="C1017" s="29" t="s">
        <v>42</v>
      </c>
      <c r="D1017" s="29" t="s">
        <v>51</v>
      </c>
      <c r="E1017" s="29" t="s">
        <v>5</v>
      </c>
      <c r="F1017" s="29" t="s">
        <v>1601</v>
      </c>
      <c r="G1017" s="29" t="s">
        <v>1602</v>
      </c>
      <c r="H1017" s="30">
        <v>0</v>
      </c>
      <c r="I1017" s="30">
        <v>12117.25</v>
      </c>
      <c r="J1017" s="31">
        <v>12117.25</v>
      </c>
    </row>
    <row r="1018" spans="1:10" ht="12.75" outlineLevel="1">
      <c r="A1018" s="26" t="s">
        <v>1700</v>
      </c>
      <c r="B1018" s="29" t="s">
        <v>37</v>
      </c>
      <c r="C1018" s="29" t="s">
        <v>42</v>
      </c>
      <c r="D1018" s="29" t="s">
        <v>51</v>
      </c>
      <c r="E1018" s="29" t="s">
        <v>5</v>
      </c>
      <c r="F1018" s="29" t="s">
        <v>1604</v>
      </c>
      <c r="G1018" s="29" t="s">
        <v>1605</v>
      </c>
      <c r="H1018" s="30">
        <v>0</v>
      </c>
      <c r="I1018" s="30">
        <v>3150</v>
      </c>
      <c r="J1018" s="31">
        <v>3150</v>
      </c>
    </row>
    <row r="1019" spans="1:10" ht="12.75" outlineLevel="1">
      <c r="A1019" s="26" t="s">
        <v>1701</v>
      </c>
      <c r="B1019" s="29" t="s">
        <v>37</v>
      </c>
      <c r="C1019" s="29" t="s">
        <v>42</v>
      </c>
      <c r="D1019" s="29" t="s">
        <v>51</v>
      </c>
      <c r="E1019" s="29" t="s">
        <v>5</v>
      </c>
      <c r="F1019" s="29" t="s">
        <v>587</v>
      </c>
      <c r="G1019" s="29" t="s">
        <v>588</v>
      </c>
      <c r="H1019" s="30">
        <v>0</v>
      </c>
      <c r="I1019" s="30">
        <v>-771.6</v>
      </c>
      <c r="J1019" s="31">
        <v>-771.6</v>
      </c>
    </row>
    <row r="1020" spans="1:10" ht="12.75" outlineLevel="1">
      <c r="A1020" s="26" t="s">
        <v>1704</v>
      </c>
      <c r="B1020" s="29" t="s">
        <v>37</v>
      </c>
      <c r="C1020" s="29" t="s">
        <v>42</v>
      </c>
      <c r="D1020" s="29" t="s">
        <v>51</v>
      </c>
      <c r="E1020" s="29" t="s">
        <v>5</v>
      </c>
      <c r="F1020" s="29" t="s">
        <v>373</v>
      </c>
      <c r="G1020" s="29" t="s">
        <v>374</v>
      </c>
      <c r="H1020" s="30">
        <v>0</v>
      </c>
      <c r="I1020" s="30">
        <v>155.5</v>
      </c>
      <c r="J1020" s="31">
        <v>155.5</v>
      </c>
    </row>
    <row r="1021" spans="1:10" ht="12.75" outlineLevel="1">
      <c r="A1021" s="26" t="s">
        <v>1706</v>
      </c>
      <c r="B1021" s="29" t="s">
        <v>37</v>
      </c>
      <c r="C1021" s="29" t="s">
        <v>42</v>
      </c>
      <c r="D1021" s="29" t="s">
        <v>51</v>
      </c>
      <c r="E1021" s="29" t="s">
        <v>5</v>
      </c>
      <c r="F1021" s="29" t="s">
        <v>383</v>
      </c>
      <c r="G1021" s="29" t="s">
        <v>384</v>
      </c>
      <c r="H1021" s="30">
        <v>0</v>
      </c>
      <c r="I1021" s="30">
        <v>33480.14</v>
      </c>
      <c r="J1021" s="31">
        <v>33480.14</v>
      </c>
    </row>
    <row r="1022" spans="1:10" ht="12.75" outlineLevel="1">
      <c r="A1022" s="26" t="s">
        <v>1709</v>
      </c>
      <c r="B1022" s="29" t="s">
        <v>37</v>
      </c>
      <c r="C1022" s="29" t="s">
        <v>42</v>
      </c>
      <c r="D1022" s="29" t="s">
        <v>51</v>
      </c>
      <c r="E1022" s="29" t="s">
        <v>5</v>
      </c>
      <c r="F1022" s="29" t="s">
        <v>77</v>
      </c>
      <c r="G1022" s="29" t="s">
        <v>78</v>
      </c>
      <c r="H1022" s="30">
        <v>0</v>
      </c>
      <c r="I1022" s="30">
        <v>162.69</v>
      </c>
      <c r="J1022" s="31">
        <v>162.69</v>
      </c>
    </row>
    <row r="1023" spans="1:10" ht="12.75" outlineLevel="1">
      <c r="A1023" s="26" t="s">
        <v>1710</v>
      </c>
      <c r="B1023" s="29" t="s">
        <v>37</v>
      </c>
      <c r="C1023" s="29" t="s">
        <v>42</v>
      </c>
      <c r="D1023" s="29" t="s">
        <v>51</v>
      </c>
      <c r="E1023" s="29" t="s">
        <v>5</v>
      </c>
      <c r="F1023" s="29" t="s">
        <v>80</v>
      </c>
      <c r="G1023" s="29" t="s">
        <v>81</v>
      </c>
      <c r="H1023" s="30">
        <v>926.5</v>
      </c>
      <c r="I1023" s="30">
        <v>0</v>
      </c>
      <c r="J1023" s="31">
        <v>-926.5</v>
      </c>
    </row>
    <row r="1024" spans="1:10" ht="12.75" outlineLevel="1">
      <c r="A1024" s="26" t="s">
        <v>1711</v>
      </c>
      <c r="B1024" s="29" t="s">
        <v>37</v>
      </c>
      <c r="C1024" s="29" t="s">
        <v>42</v>
      </c>
      <c r="D1024" s="29" t="s">
        <v>51</v>
      </c>
      <c r="E1024" s="29" t="s">
        <v>5</v>
      </c>
      <c r="F1024" s="29" t="s">
        <v>1612</v>
      </c>
      <c r="G1024" s="29" t="s">
        <v>1613</v>
      </c>
      <c r="H1024" s="30">
        <v>0</v>
      </c>
      <c r="I1024" s="30">
        <v>-300</v>
      </c>
      <c r="J1024" s="31">
        <v>-300</v>
      </c>
    </row>
    <row r="1025" spans="1:10" ht="12.75" outlineLevel="1">
      <c r="A1025" s="26" t="s">
        <v>1712</v>
      </c>
      <c r="B1025" s="29" t="s">
        <v>37</v>
      </c>
      <c r="C1025" s="29" t="s">
        <v>42</v>
      </c>
      <c r="D1025" s="29" t="s">
        <v>51</v>
      </c>
      <c r="E1025" s="29" t="s">
        <v>5</v>
      </c>
      <c r="F1025" s="29" t="s">
        <v>1019</v>
      </c>
      <c r="G1025" s="29" t="s">
        <v>1020</v>
      </c>
      <c r="H1025" s="30">
        <v>0</v>
      </c>
      <c r="I1025" s="30">
        <v>3</v>
      </c>
      <c r="J1025" s="31">
        <v>3</v>
      </c>
    </row>
    <row r="1026" spans="1:10" ht="12.75" outlineLevel="1">
      <c r="A1026" s="26" t="s">
        <v>1713</v>
      </c>
      <c r="B1026" s="29" t="s">
        <v>37</v>
      </c>
      <c r="C1026" s="29" t="s">
        <v>42</v>
      </c>
      <c r="D1026" s="29" t="s">
        <v>83</v>
      </c>
      <c r="E1026" s="29" t="s">
        <v>6</v>
      </c>
      <c r="F1026" s="29" t="s">
        <v>254</v>
      </c>
      <c r="G1026" s="29" t="s">
        <v>255</v>
      </c>
      <c r="H1026" s="30">
        <v>1250</v>
      </c>
      <c r="I1026" s="30">
        <v>5114.29</v>
      </c>
      <c r="J1026" s="31">
        <v>3864.29</v>
      </c>
    </row>
    <row r="1027" spans="1:10" ht="12.75" outlineLevel="1">
      <c r="A1027" s="26" t="s">
        <v>1714</v>
      </c>
      <c r="B1027" s="29" t="s">
        <v>37</v>
      </c>
      <c r="C1027" s="29" t="s">
        <v>42</v>
      </c>
      <c r="D1027" s="29" t="s">
        <v>83</v>
      </c>
      <c r="E1027" s="29" t="s">
        <v>6</v>
      </c>
      <c r="F1027" s="29" t="s">
        <v>84</v>
      </c>
      <c r="G1027" s="29" t="s">
        <v>85</v>
      </c>
      <c r="H1027" s="30">
        <v>0</v>
      </c>
      <c r="I1027" s="30">
        <v>14794.03</v>
      </c>
      <c r="J1027" s="31">
        <v>14794.03</v>
      </c>
    </row>
    <row r="1028" spans="1:10" ht="12.75" outlineLevel="1">
      <c r="A1028" s="26" t="s">
        <v>1715</v>
      </c>
      <c r="B1028" s="29" t="s">
        <v>37</v>
      </c>
      <c r="C1028" s="29" t="s">
        <v>42</v>
      </c>
      <c r="D1028" s="29" t="s">
        <v>83</v>
      </c>
      <c r="E1028" s="29" t="s">
        <v>6</v>
      </c>
      <c r="F1028" s="29" t="s">
        <v>1618</v>
      </c>
      <c r="G1028" s="29" t="s">
        <v>1619</v>
      </c>
      <c r="H1028" s="30">
        <v>1250</v>
      </c>
      <c r="I1028" s="30">
        <v>0</v>
      </c>
      <c r="J1028" s="31">
        <v>-1250</v>
      </c>
    </row>
    <row r="1029" spans="1:10" ht="12.75" outlineLevel="1">
      <c r="A1029" s="26" t="s">
        <v>1716</v>
      </c>
      <c r="B1029" s="29" t="s">
        <v>37</v>
      </c>
      <c r="C1029" s="29" t="s">
        <v>42</v>
      </c>
      <c r="D1029" s="29" t="s">
        <v>83</v>
      </c>
      <c r="E1029" s="29" t="s">
        <v>6</v>
      </c>
      <c r="F1029" s="29" t="s">
        <v>1621</v>
      </c>
      <c r="G1029" s="29" t="s">
        <v>1622</v>
      </c>
      <c r="H1029" s="30">
        <v>0</v>
      </c>
      <c r="I1029" s="30">
        <v>404.1</v>
      </c>
      <c r="J1029" s="31">
        <v>404.1</v>
      </c>
    </row>
    <row r="1030" spans="1:10" ht="12.75" outlineLevel="1">
      <c r="A1030" s="26" t="s">
        <v>1719</v>
      </c>
      <c r="B1030" s="29" t="s">
        <v>37</v>
      </c>
      <c r="C1030" s="29" t="s">
        <v>42</v>
      </c>
      <c r="D1030" s="29" t="s">
        <v>83</v>
      </c>
      <c r="E1030" s="29" t="s">
        <v>6</v>
      </c>
      <c r="F1030" s="29" t="s">
        <v>90</v>
      </c>
      <c r="G1030" s="29" t="s">
        <v>91</v>
      </c>
      <c r="H1030" s="30">
        <v>325</v>
      </c>
      <c r="I1030" s="30">
        <v>0</v>
      </c>
      <c r="J1030" s="31">
        <v>-325</v>
      </c>
    </row>
    <row r="1031" spans="1:10" ht="12.75" outlineLevel="1">
      <c r="A1031" s="26" t="s">
        <v>1720</v>
      </c>
      <c r="B1031" s="29" t="s">
        <v>37</v>
      </c>
      <c r="C1031" s="29" t="s">
        <v>42</v>
      </c>
      <c r="D1031" s="29" t="s">
        <v>83</v>
      </c>
      <c r="E1031" s="29" t="s">
        <v>6</v>
      </c>
      <c r="F1031" s="29" t="s">
        <v>261</v>
      </c>
      <c r="G1031" s="29" t="s">
        <v>262</v>
      </c>
      <c r="H1031" s="30">
        <v>1940.5</v>
      </c>
      <c r="I1031" s="30">
        <v>2301.75</v>
      </c>
      <c r="J1031" s="31">
        <v>361.25</v>
      </c>
    </row>
    <row r="1032" spans="1:10" ht="12.75" outlineLevel="1">
      <c r="A1032" s="26" t="s">
        <v>1723</v>
      </c>
      <c r="B1032" s="29" t="s">
        <v>37</v>
      </c>
      <c r="C1032" s="29" t="s">
        <v>42</v>
      </c>
      <c r="D1032" s="29" t="s">
        <v>83</v>
      </c>
      <c r="E1032" s="29" t="s">
        <v>6</v>
      </c>
      <c r="F1032" s="29" t="s">
        <v>93</v>
      </c>
      <c r="G1032" s="29" t="s">
        <v>94</v>
      </c>
      <c r="H1032" s="30">
        <v>2138.5</v>
      </c>
      <c r="I1032" s="30">
        <v>4.56</v>
      </c>
      <c r="J1032" s="31">
        <v>-2133.94</v>
      </c>
    </row>
    <row r="1033" spans="1:10" ht="12.75" outlineLevel="1">
      <c r="A1033" s="26" t="s">
        <v>1724</v>
      </c>
      <c r="B1033" s="29" t="s">
        <v>37</v>
      </c>
      <c r="C1033" s="29" t="s">
        <v>42</v>
      </c>
      <c r="D1033" s="29" t="s">
        <v>83</v>
      </c>
      <c r="E1033" s="29" t="s">
        <v>6</v>
      </c>
      <c r="F1033" s="29" t="s">
        <v>422</v>
      </c>
      <c r="G1033" s="29" t="s">
        <v>423</v>
      </c>
      <c r="H1033" s="30">
        <v>4137.5</v>
      </c>
      <c r="I1033" s="30">
        <v>6373.56</v>
      </c>
      <c r="J1033" s="31">
        <v>2236.06</v>
      </c>
    </row>
    <row r="1034" spans="1:10" ht="12.75" outlineLevel="1">
      <c r="A1034" s="26" t="s">
        <v>1725</v>
      </c>
      <c r="B1034" s="29" t="s">
        <v>37</v>
      </c>
      <c r="C1034" s="29" t="s">
        <v>42</v>
      </c>
      <c r="D1034" s="29" t="s">
        <v>83</v>
      </c>
      <c r="E1034" s="29" t="s">
        <v>6</v>
      </c>
      <c r="F1034" s="29" t="s">
        <v>425</v>
      </c>
      <c r="G1034" s="29" t="s">
        <v>426</v>
      </c>
      <c r="H1034" s="30">
        <v>0</v>
      </c>
      <c r="I1034" s="30">
        <v>3896.86</v>
      </c>
      <c r="J1034" s="31">
        <v>3896.86</v>
      </c>
    </row>
    <row r="1035" spans="1:10" ht="12.75" outlineLevel="1">
      <c r="A1035" s="26" t="s">
        <v>1726</v>
      </c>
      <c r="B1035" s="29" t="s">
        <v>37</v>
      </c>
      <c r="C1035" s="29" t="s">
        <v>42</v>
      </c>
      <c r="D1035" s="29" t="s">
        <v>83</v>
      </c>
      <c r="E1035" s="29" t="s">
        <v>6</v>
      </c>
      <c r="F1035" s="29" t="s">
        <v>433</v>
      </c>
      <c r="G1035" s="29" t="s">
        <v>434</v>
      </c>
      <c r="H1035" s="30">
        <v>0</v>
      </c>
      <c r="I1035" s="30">
        <v>5060.47</v>
      </c>
      <c r="J1035" s="31">
        <v>5060.47</v>
      </c>
    </row>
    <row r="1036" spans="1:10" ht="12.75" outlineLevel="1">
      <c r="A1036" s="26" t="s">
        <v>1727</v>
      </c>
      <c r="B1036" s="29" t="s">
        <v>37</v>
      </c>
      <c r="C1036" s="29" t="s">
        <v>42</v>
      </c>
      <c r="D1036" s="29" t="s">
        <v>105</v>
      </c>
      <c r="E1036" s="29" t="s">
        <v>7</v>
      </c>
      <c r="F1036" s="29" t="s">
        <v>267</v>
      </c>
      <c r="G1036" s="29" t="s">
        <v>268</v>
      </c>
      <c r="H1036" s="30">
        <v>277.75</v>
      </c>
      <c r="I1036" s="30">
        <v>359.21</v>
      </c>
      <c r="J1036" s="31">
        <v>81.46</v>
      </c>
    </row>
    <row r="1037" spans="1:10" ht="12.75" outlineLevel="1">
      <c r="A1037" s="26" t="s">
        <v>1728</v>
      </c>
      <c r="B1037" s="29" t="s">
        <v>37</v>
      </c>
      <c r="C1037" s="29" t="s">
        <v>42</v>
      </c>
      <c r="D1037" s="29" t="s">
        <v>105</v>
      </c>
      <c r="E1037" s="29" t="s">
        <v>7</v>
      </c>
      <c r="F1037" s="29" t="s">
        <v>1632</v>
      </c>
      <c r="G1037" s="29" t="s">
        <v>1633</v>
      </c>
      <c r="H1037" s="30">
        <v>137.5</v>
      </c>
      <c r="I1037" s="30">
        <v>0</v>
      </c>
      <c r="J1037" s="31">
        <v>-137.5</v>
      </c>
    </row>
    <row r="1038" spans="1:10" ht="12.75" outlineLevel="1">
      <c r="A1038" s="26" t="s">
        <v>1729</v>
      </c>
      <c r="B1038" s="29" t="s">
        <v>37</v>
      </c>
      <c r="C1038" s="29" t="s">
        <v>42</v>
      </c>
      <c r="D1038" s="29" t="s">
        <v>105</v>
      </c>
      <c r="E1038" s="29" t="s">
        <v>7</v>
      </c>
      <c r="F1038" s="29" t="s">
        <v>270</v>
      </c>
      <c r="G1038" s="29" t="s">
        <v>271</v>
      </c>
      <c r="H1038" s="30">
        <v>1144.25</v>
      </c>
      <c r="I1038" s="30">
        <v>1065</v>
      </c>
      <c r="J1038" s="31">
        <v>-79.25</v>
      </c>
    </row>
    <row r="1039" spans="1:10" ht="12.75" outlineLevel="1">
      <c r="A1039" s="26" t="s">
        <v>1730</v>
      </c>
      <c r="B1039" s="29" t="s">
        <v>37</v>
      </c>
      <c r="C1039" s="29" t="s">
        <v>42</v>
      </c>
      <c r="D1039" s="29" t="s">
        <v>105</v>
      </c>
      <c r="E1039" s="29" t="s">
        <v>7</v>
      </c>
      <c r="F1039" s="29" t="s">
        <v>106</v>
      </c>
      <c r="G1039" s="29" t="s">
        <v>107</v>
      </c>
      <c r="H1039" s="30">
        <v>107.5</v>
      </c>
      <c r="I1039" s="30">
        <v>-1279.15</v>
      </c>
      <c r="J1039" s="31">
        <v>-1386.65</v>
      </c>
    </row>
    <row r="1040" spans="1:10" ht="12.75" outlineLevel="1">
      <c r="A1040" s="26" t="s">
        <v>1731</v>
      </c>
      <c r="B1040" s="29" t="s">
        <v>37</v>
      </c>
      <c r="C1040" s="29" t="s">
        <v>42</v>
      </c>
      <c r="D1040" s="29" t="s">
        <v>105</v>
      </c>
      <c r="E1040" s="29" t="s">
        <v>7</v>
      </c>
      <c r="F1040" s="29" t="s">
        <v>109</v>
      </c>
      <c r="G1040" s="29" t="s">
        <v>110</v>
      </c>
      <c r="H1040" s="30">
        <v>-1143.75</v>
      </c>
      <c r="I1040" s="30">
        <v>0</v>
      </c>
      <c r="J1040" s="31">
        <v>1143.75</v>
      </c>
    </row>
    <row r="1041" spans="1:10" ht="12.75" outlineLevel="1">
      <c r="A1041" s="26" t="s">
        <v>1732</v>
      </c>
      <c r="B1041" s="29" t="s">
        <v>37</v>
      </c>
      <c r="C1041" s="29" t="s">
        <v>42</v>
      </c>
      <c r="D1041" s="29" t="s">
        <v>105</v>
      </c>
      <c r="E1041" s="29" t="s">
        <v>7</v>
      </c>
      <c r="F1041" s="29" t="s">
        <v>112</v>
      </c>
      <c r="G1041" s="29" t="s">
        <v>113</v>
      </c>
      <c r="H1041" s="30">
        <v>-17285</v>
      </c>
      <c r="I1041" s="30">
        <v>267.51</v>
      </c>
      <c r="J1041" s="31">
        <v>17552.51</v>
      </c>
    </row>
    <row r="1042" spans="1:10" ht="12.75" outlineLevel="1">
      <c r="A1042" s="26" t="s">
        <v>1733</v>
      </c>
      <c r="B1042" s="29" t="s">
        <v>37</v>
      </c>
      <c r="C1042" s="29" t="s">
        <v>42</v>
      </c>
      <c r="D1042" s="29" t="s">
        <v>115</v>
      </c>
      <c r="E1042" s="29" t="s">
        <v>8</v>
      </c>
      <c r="F1042" s="29" t="s">
        <v>116</v>
      </c>
      <c r="G1042" s="29" t="s">
        <v>117</v>
      </c>
      <c r="H1042" s="30">
        <v>2854.25</v>
      </c>
      <c r="I1042" s="30">
        <v>356.15</v>
      </c>
      <c r="J1042" s="31">
        <v>-2498.1</v>
      </c>
    </row>
    <row r="1043" spans="1:10" ht="12.75" outlineLevel="1">
      <c r="A1043" s="26" t="s">
        <v>1734</v>
      </c>
      <c r="B1043" s="29" t="s">
        <v>37</v>
      </c>
      <c r="C1043" s="29" t="s">
        <v>42</v>
      </c>
      <c r="D1043" s="29" t="s">
        <v>115</v>
      </c>
      <c r="E1043" s="29" t="s">
        <v>8</v>
      </c>
      <c r="F1043" s="29" t="s">
        <v>636</v>
      </c>
      <c r="G1043" s="29" t="s">
        <v>637</v>
      </c>
      <c r="H1043" s="30">
        <v>80.25</v>
      </c>
      <c r="I1043" s="30">
        <v>0</v>
      </c>
      <c r="J1043" s="31">
        <v>-80.25</v>
      </c>
    </row>
    <row r="1044" spans="1:10" ht="12.75" outlineLevel="1">
      <c r="A1044" s="26" t="s">
        <v>1735</v>
      </c>
      <c r="B1044" s="29" t="s">
        <v>37</v>
      </c>
      <c r="C1044" s="29" t="s">
        <v>42</v>
      </c>
      <c r="D1044" s="29" t="s">
        <v>115</v>
      </c>
      <c r="E1044" s="29" t="s">
        <v>8</v>
      </c>
      <c r="F1044" s="29" t="s">
        <v>119</v>
      </c>
      <c r="G1044" s="29" t="s">
        <v>120</v>
      </c>
      <c r="H1044" s="30">
        <v>216.5</v>
      </c>
      <c r="I1044" s="30">
        <v>394</v>
      </c>
      <c r="J1044" s="31">
        <v>177.5</v>
      </c>
    </row>
    <row r="1045" spans="1:10" ht="12.75" outlineLevel="1">
      <c r="A1045" s="26" t="s">
        <v>1736</v>
      </c>
      <c r="B1045" s="29" t="s">
        <v>37</v>
      </c>
      <c r="C1045" s="29" t="s">
        <v>42</v>
      </c>
      <c r="D1045" s="29" t="s">
        <v>115</v>
      </c>
      <c r="E1045" s="29" t="s">
        <v>8</v>
      </c>
      <c r="F1045" s="29" t="s">
        <v>1642</v>
      </c>
      <c r="G1045" s="29" t="s">
        <v>1643</v>
      </c>
      <c r="H1045" s="30">
        <v>278.75</v>
      </c>
      <c r="I1045" s="30">
        <v>0</v>
      </c>
      <c r="J1045" s="31">
        <v>-278.75</v>
      </c>
    </row>
    <row r="1046" spans="1:10" ht="12.75" outlineLevel="1">
      <c r="A1046" s="26" t="s">
        <v>1739</v>
      </c>
      <c r="B1046" s="29" t="s">
        <v>37</v>
      </c>
      <c r="C1046" s="29" t="s">
        <v>42</v>
      </c>
      <c r="D1046" s="29" t="s">
        <v>115</v>
      </c>
      <c r="E1046" s="29" t="s">
        <v>8</v>
      </c>
      <c r="F1046" s="29" t="s">
        <v>1645</v>
      </c>
      <c r="G1046" s="29" t="s">
        <v>1646</v>
      </c>
      <c r="H1046" s="30">
        <v>1000</v>
      </c>
      <c r="I1046" s="30">
        <v>8258.48</v>
      </c>
      <c r="J1046" s="31">
        <v>7258.48</v>
      </c>
    </row>
    <row r="1047" spans="1:10" ht="12.75" outlineLevel="1">
      <c r="A1047" s="26" t="s">
        <v>1742</v>
      </c>
      <c r="B1047" s="29" t="s">
        <v>37</v>
      </c>
      <c r="C1047" s="29" t="s">
        <v>42</v>
      </c>
      <c r="D1047" s="29" t="s">
        <v>115</v>
      </c>
      <c r="E1047" s="29" t="s">
        <v>8</v>
      </c>
      <c r="F1047" s="29" t="s">
        <v>278</v>
      </c>
      <c r="G1047" s="29" t="s">
        <v>279</v>
      </c>
      <c r="H1047" s="30">
        <v>2500</v>
      </c>
      <c r="I1047" s="30">
        <v>2879.76</v>
      </c>
      <c r="J1047" s="31">
        <v>379.76</v>
      </c>
    </row>
    <row r="1048" spans="1:10" ht="12.75" outlineLevel="1">
      <c r="A1048" s="26" t="s">
        <v>1745</v>
      </c>
      <c r="B1048" s="29" t="s">
        <v>37</v>
      </c>
      <c r="C1048" s="29" t="s">
        <v>42</v>
      </c>
      <c r="D1048" s="29" t="s">
        <v>115</v>
      </c>
      <c r="E1048" s="29" t="s">
        <v>8</v>
      </c>
      <c r="F1048" s="29" t="s">
        <v>122</v>
      </c>
      <c r="G1048" s="29" t="s">
        <v>123</v>
      </c>
      <c r="H1048" s="30">
        <v>551</v>
      </c>
      <c r="I1048" s="30">
        <v>-1073.45</v>
      </c>
      <c r="J1048" s="31">
        <v>-1624.45</v>
      </c>
    </row>
    <row r="1049" spans="1:10" ht="12.75" outlineLevel="1">
      <c r="A1049" s="26" t="s">
        <v>1748</v>
      </c>
      <c r="B1049" s="29" t="s">
        <v>37</v>
      </c>
      <c r="C1049" s="29" t="s">
        <v>42</v>
      </c>
      <c r="D1049" s="29" t="s">
        <v>115</v>
      </c>
      <c r="E1049" s="29" t="s">
        <v>8</v>
      </c>
      <c r="F1049" s="29" t="s">
        <v>754</v>
      </c>
      <c r="G1049" s="29" t="s">
        <v>755</v>
      </c>
      <c r="H1049" s="30">
        <v>19.5</v>
      </c>
      <c r="I1049" s="30">
        <v>-117.74</v>
      </c>
      <c r="J1049" s="31">
        <v>-137.24</v>
      </c>
    </row>
    <row r="1050" spans="1:10" ht="12.75" outlineLevel="1">
      <c r="A1050" s="26" t="s">
        <v>1749</v>
      </c>
      <c r="B1050" s="29" t="s">
        <v>37</v>
      </c>
      <c r="C1050" s="29" t="s">
        <v>42</v>
      </c>
      <c r="D1050" s="29" t="s">
        <v>115</v>
      </c>
      <c r="E1050" s="29" t="s">
        <v>8</v>
      </c>
      <c r="F1050" s="29" t="s">
        <v>1651</v>
      </c>
      <c r="G1050" s="29" t="s">
        <v>1652</v>
      </c>
      <c r="H1050" s="30">
        <v>50</v>
      </c>
      <c r="I1050" s="30">
        <v>-120</v>
      </c>
      <c r="J1050" s="31">
        <v>-170</v>
      </c>
    </row>
    <row r="1051" spans="1:10" ht="12.75" outlineLevel="1">
      <c r="A1051" s="26" t="s">
        <v>1750</v>
      </c>
      <c r="B1051" s="29" t="s">
        <v>37</v>
      </c>
      <c r="C1051" s="29" t="s">
        <v>42</v>
      </c>
      <c r="D1051" s="29" t="s">
        <v>115</v>
      </c>
      <c r="E1051" s="29" t="s">
        <v>8</v>
      </c>
      <c r="F1051" s="29" t="s">
        <v>125</v>
      </c>
      <c r="G1051" s="29" t="s">
        <v>126</v>
      </c>
      <c r="H1051" s="30">
        <v>6.75</v>
      </c>
      <c r="I1051" s="30">
        <v>9545.67</v>
      </c>
      <c r="J1051" s="31">
        <v>9538.92</v>
      </c>
    </row>
    <row r="1052" spans="1:10" ht="12.75" outlineLevel="1">
      <c r="A1052" s="26" t="s">
        <v>1751</v>
      </c>
      <c r="B1052" s="29" t="s">
        <v>37</v>
      </c>
      <c r="C1052" s="29" t="s">
        <v>42</v>
      </c>
      <c r="D1052" s="29" t="s">
        <v>115</v>
      </c>
      <c r="E1052" s="29" t="s">
        <v>8</v>
      </c>
      <c r="F1052" s="29" t="s">
        <v>461</v>
      </c>
      <c r="G1052" s="29" t="s">
        <v>462</v>
      </c>
      <c r="H1052" s="30">
        <v>2187.5</v>
      </c>
      <c r="I1052" s="30">
        <v>15543.96</v>
      </c>
      <c r="J1052" s="31">
        <v>13356.46</v>
      </c>
    </row>
    <row r="1053" spans="1:10" ht="12.75" outlineLevel="1">
      <c r="A1053" s="26" t="s">
        <v>1752</v>
      </c>
      <c r="B1053" s="29" t="s">
        <v>37</v>
      </c>
      <c r="C1053" s="29" t="s">
        <v>42</v>
      </c>
      <c r="D1053" s="29" t="s">
        <v>115</v>
      </c>
      <c r="E1053" s="29" t="s">
        <v>8</v>
      </c>
      <c r="F1053" s="29" t="s">
        <v>128</v>
      </c>
      <c r="G1053" s="29" t="s">
        <v>129</v>
      </c>
      <c r="H1053" s="30">
        <v>27.5</v>
      </c>
      <c r="I1053" s="30">
        <v>692.33</v>
      </c>
      <c r="J1053" s="31">
        <v>664.83</v>
      </c>
    </row>
    <row r="1054" spans="1:10" ht="12.75" outlineLevel="1">
      <c r="A1054" s="26" t="s">
        <v>1753</v>
      </c>
      <c r="B1054" s="29" t="s">
        <v>37</v>
      </c>
      <c r="C1054" s="29" t="s">
        <v>42</v>
      </c>
      <c r="D1054" s="29" t="s">
        <v>115</v>
      </c>
      <c r="E1054" s="29" t="s">
        <v>8</v>
      </c>
      <c r="F1054" s="29" t="s">
        <v>643</v>
      </c>
      <c r="G1054" s="29" t="s">
        <v>644</v>
      </c>
      <c r="H1054" s="30">
        <v>282.5</v>
      </c>
      <c r="I1054" s="30">
        <v>51.4</v>
      </c>
      <c r="J1054" s="31">
        <v>-231.1</v>
      </c>
    </row>
    <row r="1055" spans="1:10" ht="12.75" outlineLevel="1">
      <c r="A1055" s="26" t="s">
        <v>1754</v>
      </c>
      <c r="B1055" s="29" t="s">
        <v>37</v>
      </c>
      <c r="C1055" s="29" t="s">
        <v>42</v>
      </c>
      <c r="D1055" s="29" t="s">
        <v>115</v>
      </c>
      <c r="E1055" s="29" t="s">
        <v>8</v>
      </c>
      <c r="F1055" s="29" t="s">
        <v>465</v>
      </c>
      <c r="G1055" s="29" t="s">
        <v>466</v>
      </c>
      <c r="H1055" s="30">
        <v>1185.75</v>
      </c>
      <c r="I1055" s="30">
        <v>0</v>
      </c>
      <c r="J1055" s="31">
        <v>-1185.75</v>
      </c>
    </row>
    <row r="1056" spans="1:10" ht="12.75" outlineLevel="1">
      <c r="A1056" s="26" t="s">
        <v>1755</v>
      </c>
      <c r="B1056" s="29" t="s">
        <v>37</v>
      </c>
      <c r="C1056" s="29" t="s">
        <v>42</v>
      </c>
      <c r="D1056" s="29" t="s">
        <v>115</v>
      </c>
      <c r="E1056" s="29" t="s">
        <v>8</v>
      </c>
      <c r="F1056" s="29" t="s">
        <v>1659</v>
      </c>
      <c r="G1056" s="29" t="s">
        <v>1660</v>
      </c>
      <c r="H1056" s="30">
        <v>501.25</v>
      </c>
      <c r="I1056" s="30">
        <v>0</v>
      </c>
      <c r="J1056" s="31">
        <v>-501.25</v>
      </c>
    </row>
    <row r="1057" spans="1:10" ht="12.75" outlineLevel="1">
      <c r="A1057" s="26" t="s">
        <v>1756</v>
      </c>
      <c r="B1057" s="29" t="s">
        <v>37</v>
      </c>
      <c r="C1057" s="29" t="s">
        <v>42</v>
      </c>
      <c r="D1057" s="29" t="s">
        <v>115</v>
      </c>
      <c r="E1057" s="29" t="s">
        <v>8</v>
      </c>
      <c r="F1057" s="29" t="s">
        <v>131</v>
      </c>
      <c r="G1057" s="29" t="s">
        <v>132</v>
      </c>
      <c r="H1057" s="30">
        <v>269.5</v>
      </c>
      <c r="I1057" s="30">
        <v>431.14</v>
      </c>
      <c r="J1057" s="31">
        <v>161.64</v>
      </c>
    </row>
    <row r="1058" spans="1:10" ht="12.75" outlineLevel="1">
      <c r="A1058" s="26" t="s">
        <v>1757</v>
      </c>
      <c r="B1058" s="29" t="s">
        <v>37</v>
      </c>
      <c r="C1058" s="29" t="s">
        <v>42</v>
      </c>
      <c r="D1058" s="29" t="s">
        <v>115</v>
      </c>
      <c r="E1058" s="29" t="s">
        <v>8</v>
      </c>
      <c r="F1058" s="29" t="s">
        <v>134</v>
      </c>
      <c r="G1058" s="29" t="s">
        <v>135</v>
      </c>
      <c r="H1058" s="30">
        <v>172.75</v>
      </c>
      <c r="I1058" s="30">
        <v>-747.51</v>
      </c>
      <c r="J1058" s="31">
        <v>-920.26</v>
      </c>
    </row>
    <row r="1059" spans="1:10" ht="12.75" outlineLevel="1">
      <c r="A1059" s="26" t="s">
        <v>1758</v>
      </c>
      <c r="B1059" s="29" t="s">
        <v>37</v>
      </c>
      <c r="C1059" s="29" t="s">
        <v>42</v>
      </c>
      <c r="D1059" s="29" t="s">
        <v>115</v>
      </c>
      <c r="E1059" s="29" t="s">
        <v>8</v>
      </c>
      <c r="F1059" s="29" t="s">
        <v>137</v>
      </c>
      <c r="G1059" s="29" t="s">
        <v>138</v>
      </c>
      <c r="H1059" s="30">
        <v>0</v>
      </c>
      <c r="I1059" s="30">
        <v>64</v>
      </c>
      <c r="J1059" s="31">
        <v>64</v>
      </c>
    </row>
    <row r="1060" spans="1:10" ht="12.75" outlineLevel="1">
      <c r="A1060" s="26" t="s">
        <v>1759</v>
      </c>
      <c r="B1060" s="29" t="s">
        <v>37</v>
      </c>
      <c r="C1060" s="29" t="s">
        <v>42</v>
      </c>
      <c r="D1060" s="29" t="s">
        <v>115</v>
      </c>
      <c r="E1060" s="29" t="s">
        <v>8</v>
      </c>
      <c r="F1060" s="29" t="s">
        <v>140</v>
      </c>
      <c r="G1060" s="29" t="s">
        <v>141</v>
      </c>
      <c r="H1060" s="30">
        <v>783.5</v>
      </c>
      <c r="I1060" s="30">
        <v>1648.42</v>
      </c>
      <c r="J1060" s="31">
        <v>864.92</v>
      </c>
    </row>
    <row r="1061" spans="1:10" ht="12.75" outlineLevel="1">
      <c r="A1061" s="26" t="s">
        <v>1760</v>
      </c>
      <c r="B1061" s="29" t="s">
        <v>37</v>
      </c>
      <c r="C1061" s="29" t="s">
        <v>42</v>
      </c>
      <c r="D1061" s="29" t="s">
        <v>115</v>
      </c>
      <c r="E1061" s="29" t="s">
        <v>8</v>
      </c>
      <c r="F1061" s="29" t="s">
        <v>143</v>
      </c>
      <c r="G1061" s="29" t="s">
        <v>144</v>
      </c>
      <c r="H1061" s="30">
        <v>822.25</v>
      </c>
      <c r="I1061" s="30">
        <v>16533.99</v>
      </c>
      <c r="J1061" s="31">
        <v>15711.74</v>
      </c>
    </row>
    <row r="1062" spans="1:10" ht="12.75" outlineLevel="1">
      <c r="A1062" s="26" t="s">
        <v>1761</v>
      </c>
      <c r="B1062" s="29" t="s">
        <v>37</v>
      </c>
      <c r="C1062" s="29" t="s">
        <v>42</v>
      </c>
      <c r="D1062" s="29" t="s">
        <v>115</v>
      </c>
      <c r="E1062" s="29" t="s">
        <v>8</v>
      </c>
      <c r="F1062" s="29" t="s">
        <v>149</v>
      </c>
      <c r="G1062" s="29" t="s">
        <v>150</v>
      </c>
      <c r="H1062" s="30">
        <v>-293.75</v>
      </c>
      <c r="I1062" s="30">
        <v>2088.1</v>
      </c>
      <c r="J1062" s="31">
        <v>2381.85</v>
      </c>
    </row>
    <row r="1063" spans="1:10" ht="12.75" outlineLevel="1">
      <c r="A1063" s="26" t="s">
        <v>1762</v>
      </c>
      <c r="B1063" s="29" t="s">
        <v>37</v>
      </c>
      <c r="C1063" s="29" t="s">
        <v>42</v>
      </c>
      <c r="D1063" s="29" t="s">
        <v>115</v>
      </c>
      <c r="E1063" s="29" t="s">
        <v>8</v>
      </c>
      <c r="F1063" s="29" t="s">
        <v>1668</v>
      </c>
      <c r="G1063" s="29" t="s">
        <v>1669</v>
      </c>
      <c r="H1063" s="30">
        <v>0</v>
      </c>
      <c r="I1063" s="30">
        <v>150</v>
      </c>
      <c r="J1063" s="31">
        <v>150</v>
      </c>
    </row>
    <row r="1064" spans="1:10" ht="12.75" outlineLevel="1">
      <c r="A1064" s="26" t="s">
        <v>1763</v>
      </c>
      <c r="B1064" s="29" t="s">
        <v>37</v>
      </c>
      <c r="C1064" s="29" t="s">
        <v>42</v>
      </c>
      <c r="D1064" s="29" t="s">
        <v>115</v>
      </c>
      <c r="E1064" s="29" t="s">
        <v>8</v>
      </c>
      <c r="F1064" s="29" t="s">
        <v>290</v>
      </c>
      <c r="G1064" s="29" t="s">
        <v>291</v>
      </c>
      <c r="H1064" s="30">
        <v>12721.5</v>
      </c>
      <c r="I1064" s="30">
        <v>27134.25</v>
      </c>
      <c r="J1064" s="31">
        <v>14412.75</v>
      </c>
    </row>
    <row r="1065" spans="1:10" ht="12.75" outlineLevel="1">
      <c r="A1065" s="26" t="s">
        <v>1764</v>
      </c>
      <c r="B1065" s="29" t="s">
        <v>37</v>
      </c>
      <c r="C1065" s="29" t="s">
        <v>42</v>
      </c>
      <c r="D1065" s="29" t="s">
        <v>115</v>
      </c>
      <c r="E1065" s="29" t="s">
        <v>8</v>
      </c>
      <c r="F1065" s="29" t="s">
        <v>476</v>
      </c>
      <c r="G1065" s="29" t="s">
        <v>477</v>
      </c>
      <c r="H1065" s="30">
        <v>187.5</v>
      </c>
      <c r="I1065" s="30">
        <v>0</v>
      </c>
      <c r="J1065" s="31">
        <v>-187.5</v>
      </c>
    </row>
    <row r="1066" spans="1:10" ht="12.75" outlineLevel="1">
      <c r="A1066" s="26" t="s">
        <v>1765</v>
      </c>
      <c r="B1066" s="29" t="s">
        <v>37</v>
      </c>
      <c r="C1066" s="29" t="s">
        <v>42</v>
      </c>
      <c r="D1066" s="29" t="s">
        <v>115</v>
      </c>
      <c r="E1066" s="29" t="s">
        <v>8</v>
      </c>
      <c r="F1066" s="29" t="s">
        <v>293</v>
      </c>
      <c r="G1066" s="29" t="s">
        <v>294</v>
      </c>
      <c r="H1066" s="30">
        <v>0</v>
      </c>
      <c r="I1066" s="30">
        <v>312.46</v>
      </c>
      <c r="J1066" s="31">
        <v>312.46</v>
      </c>
    </row>
    <row r="1067" spans="1:10" ht="12.75" outlineLevel="1">
      <c r="A1067" s="26" t="s">
        <v>1766</v>
      </c>
      <c r="B1067" s="29" t="s">
        <v>37</v>
      </c>
      <c r="C1067" s="29" t="s">
        <v>42</v>
      </c>
      <c r="D1067" s="29" t="s">
        <v>115</v>
      </c>
      <c r="E1067" s="29" t="s">
        <v>8</v>
      </c>
      <c r="F1067" s="29" t="s">
        <v>768</v>
      </c>
      <c r="G1067" s="29" t="s">
        <v>769</v>
      </c>
      <c r="H1067" s="30">
        <v>0</v>
      </c>
      <c r="I1067" s="30">
        <v>-350</v>
      </c>
      <c r="J1067" s="31">
        <v>-350</v>
      </c>
    </row>
    <row r="1068" spans="1:10" ht="12.75" outlineLevel="1">
      <c r="A1068" s="26" t="s">
        <v>1767</v>
      </c>
      <c r="B1068" s="29" t="s">
        <v>37</v>
      </c>
      <c r="C1068" s="29" t="s">
        <v>42</v>
      </c>
      <c r="D1068" s="29" t="s">
        <v>115</v>
      </c>
      <c r="E1068" s="29" t="s">
        <v>8</v>
      </c>
      <c r="F1068" s="29" t="s">
        <v>296</v>
      </c>
      <c r="G1068" s="29" t="s">
        <v>297</v>
      </c>
      <c r="H1068" s="30">
        <v>0</v>
      </c>
      <c r="I1068" s="30">
        <v>300</v>
      </c>
      <c r="J1068" s="31">
        <v>300</v>
      </c>
    </row>
    <row r="1069" spans="1:10" ht="12.75" outlineLevel="1">
      <c r="A1069" s="26" t="s">
        <v>1768</v>
      </c>
      <c r="B1069" s="29" t="s">
        <v>37</v>
      </c>
      <c r="C1069" s="29" t="s">
        <v>42</v>
      </c>
      <c r="D1069" s="29" t="s">
        <v>115</v>
      </c>
      <c r="E1069" s="29" t="s">
        <v>8</v>
      </c>
      <c r="F1069" s="29" t="s">
        <v>656</v>
      </c>
      <c r="G1069" s="29" t="s">
        <v>657</v>
      </c>
      <c r="H1069" s="30">
        <v>1500</v>
      </c>
      <c r="I1069" s="30">
        <v>930</v>
      </c>
      <c r="J1069" s="31">
        <v>-570</v>
      </c>
    </row>
    <row r="1070" spans="1:10" ht="12.75" outlineLevel="1">
      <c r="A1070" s="26" t="s">
        <v>1769</v>
      </c>
      <c r="B1070" s="29" t="s">
        <v>37</v>
      </c>
      <c r="C1070" s="29" t="s">
        <v>42</v>
      </c>
      <c r="D1070" s="29" t="s">
        <v>115</v>
      </c>
      <c r="E1070" s="29" t="s">
        <v>8</v>
      </c>
      <c r="F1070" s="29" t="s">
        <v>881</v>
      </c>
      <c r="G1070" s="29" t="s">
        <v>882</v>
      </c>
      <c r="H1070" s="30">
        <v>58.5</v>
      </c>
      <c r="I1070" s="30">
        <v>7.2</v>
      </c>
      <c r="J1070" s="31">
        <v>-51.3</v>
      </c>
    </row>
    <row r="1071" spans="1:10" ht="12.75" outlineLevel="1">
      <c r="A1071" s="26" t="s">
        <v>1770</v>
      </c>
      <c r="B1071" s="29" t="s">
        <v>37</v>
      </c>
      <c r="C1071" s="29" t="s">
        <v>42</v>
      </c>
      <c r="D1071" s="29" t="s">
        <v>115</v>
      </c>
      <c r="E1071" s="29" t="s">
        <v>8</v>
      </c>
      <c r="F1071" s="29" t="s">
        <v>152</v>
      </c>
      <c r="G1071" s="29" t="s">
        <v>153</v>
      </c>
      <c r="H1071" s="30">
        <v>-0.25</v>
      </c>
      <c r="I1071" s="30">
        <v>150</v>
      </c>
      <c r="J1071" s="31">
        <v>150.25</v>
      </c>
    </row>
    <row r="1072" spans="1:10" ht="12.75" outlineLevel="1">
      <c r="A1072" s="26" t="s">
        <v>1771</v>
      </c>
      <c r="B1072" s="29" t="s">
        <v>37</v>
      </c>
      <c r="C1072" s="29" t="s">
        <v>42</v>
      </c>
      <c r="D1072" s="29" t="s">
        <v>115</v>
      </c>
      <c r="E1072" s="29" t="s">
        <v>8</v>
      </c>
      <c r="F1072" s="29" t="s">
        <v>497</v>
      </c>
      <c r="G1072" s="29" t="s">
        <v>498</v>
      </c>
      <c r="H1072" s="30">
        <v>3.5</v>
      </c>
      <c r="I1072" s="30">
        <v>44</v>
      </c>
      <c r="J1072" s="31">
        <v>40.5</v>
      </c>
    </row>
    <row r="1073" spans="1:10" ht="12.75" outlineLevel="1">
      <c r="A1073" s="26" t="s">
        <v>1772</v>
      </c>
      <c r="B1073" s="29" t="s">
        <v>37</v>
      </c>
      <c r="C1073" s="29" t="s">
        <v>42</v>
      </c>
      <c r="D1073" s="29" t="s">
        <v>115</v>
      </c>
      <c r="E1073" s="29" t="s">
        <v>8</v>
      </c>
      <c r="F1073" s="29" t="s">
        <v>300</v>
      </c>
      <c r="G1073" s="29" t="s">
        <v>301</v>
      </c>
      <c r="H1073" s="30">
        <v>75.5</v>
      </c>
      <c r="I1073" s="30">
        <v>0</v>
      </c>
      <c r="J1073" s="31">
        <v>-75.5</v>
      </c>
    </row>
    <row r="1074" spans="1:10" ht="12.75" outlineLevel="1">
      <c r="A1074" s="26" t="s">
        <v>1773</v>
      </c>
      <c r="B1074" s="29" t="s">
        <v>37</v>
      </c>
      <c r="C1074" s="29" t="s">
        <v>42</v>
      </c>
      <c r="D1074" s="29" t="s">
        <v>115</v>
      </c>
      <c r="E1074" s="29" t="s">
        <v>8</v>
      </c>
      <c r="F1074" s="29" t="s">
        <v>161</v>
      </c>
      <c r="G1074" s="29" t="s">
        <v>162</v>
      </c>
      <c r="H1074" s="30">
        <v>724.5</v>
      </c>
      <c r="I1074" s="30">
        <v>801.67</v>
      </c>
      <c r="J1074" s="31">
        <v>77.17</v>
      </c>
    </row>
    <row r="1075" spans="1:10" ht="12.75" outlineLevel="1">
      <c r="A1075" s="26" t="s">
        <v>1774</v>
      </c>
      <c r="B1075" s="29" t="s">
        <v>37</v>
      </c>
      <c r="C1075" s="29" t="s">
        <v>42</v>
      </c>
      <c r="D1075" s="29" t="s">
        <v>115</v>
      </c>
      <c r="E1075" s="29" t="s">
        <v>8</v>
      </c>
      <c r="F1075" s="29" t="s">
        <v>164</v>
      </c>
      <c r="G1075" s="29" t="s">
        <v>165</v>
      </c>
      <c r="H1075" s="30">
        <v>1969.75</v>
      </c>
      <c r="I1075" s="30">
        <v>2241.31</v>
      </c>
      <c r="J1075" s="31">
        <v>271.56</v>
      </c>
    </row>
    <row r="1076" spans="1:10" ht="12.75" outlineLevel="1">
      <c r="A1076" s="26" t="s">
        <v>1775</v>
      </c>
      <c r="B1076" s="29" t="s">
        <v>37</v>
      </c>
      <c r="C1076" s="29" t="s">
        <v>42</v>
      </c>
      <c r="D1076" s="29" t="s">
        <v>115</v>
      </c>
      <c r="E1076" s="29" t="s">
        <v>8</v>
      </c>
      <c r="F1076" s="29" t="s">
        <v>515</v>
      </c>
      <c r="G1076" s="29" t="s">
        <v>516</v>
      </c>
      <c r="H1076" s="30">
        <v>15529.75</v>
      </c>
      <c r="I1076" s="30">
        <v>38652.31</v>
      </c>
      <c r="J1076" s="31">
        <v>23122.56</v>
      </c>
    </row>
    <row r="1077" spans="1:10" ht="12.75" outlineLevel="1">
      <c r="A1077" s="26" t="s">
        <v>1776</v>
      </c>
      <c r="B1077" s="29" t="s">
        <v>37</v>
      </c>
      <c r="C1077" s="29" t="s">
        <v>42</v>
      </c>
      <c r="D1077" s="29" t="s">
        <v>115</v>
      </c>
      <c r="E1077" s="29" t="s">
        <v>8</v>
      </c>
      <c r="F1077" s="29" t="s">
        <v>176</v>
      </c>
      <c r="G1077" s="29" t="s">
        <v>177</v>
      </c>
      <c r="H1077" s="30">
        <v>25</v>
      </c>
      <c r="I1077" s="30">
        <v>-488.01</v>
      </c>
      <c r="J1077" s="31">
        <v>-513.01</v>
      </c>
    </row>
    <row r="1078" spans="1:10" ht="12.75" outlineLevel="1">
      <c r="A1078" s="26" t="s">
        <v>1777</v>
      </c>
      <c r="B1078" s="29" t="s">
        <v>37</v>
      </c>
      <c r="C1078" s="29" t="s">
        <v>42</v>
      </c>
      <c r="D1078" s="29" t="s">
        <v>115</v>
      </c>
      <c r="E1078" s="29" t="s">
        <v>8</v>
      </c>
      <c r="F1078" s="29" t="s">
        <v>179</v>
      </c>
      <c r="G1078" s="29" t="s">
        <v>180</v>
      </c>
      <c r="H1078" s="30">
        <v>0</v>
      </c>
      <c r="I1078" s="30">
        <v>-1728</v>
      </c>
      <c r="J1078" s="31">
        <v>-1728</v>
      </c>
    </row>
    <row r="1079" spans="1:10" ht="12.75" outlineLevel="1">
      <c r="A1079" s="26" t="s">
        <v>1778</v>
      </c>
      <c r="B1079" s="29" t="s">
        <v>37</v>
      </c>
      <c r="C1079" s="29" t="s">
        <v>42</v>
      </c>
      <c r="D1079" s="29" t="s">
        <v>115</v>
      </c>
      <c r="E1079" s="29" t="s">
        <v>8</v>
      </c>
      <c r="F1079" s="29" t="s">
        <v>182</v>
      </c>
      <c r="G1079" s="29" t="s">
        <v>183</v>
      </c>
      <c r="H1079" s="30">
        <v>3237</v>
      </c>
      <c r="I1079" s="30">
        <v>15736.81</v>
      </c>
      <c r="J1079" s="31">
        <v>12499.81</v>
      </c>
    </row>
    <row r="1080" spans="1:10" ht="12.75" outlineLevel="1">
      <c r="A1080" s="26" t="s">
        <v>1779</v>
      </c>
      <c r="B1080" s="29" t="s">
        <v>37</v>
      </c>
      <c r="C1080" s="29" t="s">
        <v>42</v>
      </c>
      <c r="D1080" s="29" t="s">
        <v>115</v>
      </c>
      <c r="E1080" s="29" t="s">
        <v>8</v>
      </c>
      <c r="F1080" s="29" t="s">
        <v>185</v>
      </c>
      <c r="G1080" s="29" t="s">
        <v>186</v>
      </c>
      <c r="H1080" s="30">
        <v>0</v>
      </c>
      <c r="I1080" s="30">
        <v>40</v>
      </c>
      <c r="J1080" s="31">
        <v>40</v>
      </c>
    </row>
    <row r="1081" spans="1:10" ht="12.75" outlineLevel="1">
      <c r="A1081" s="26" t="s">
        <v>1780</v>
      </c>
      <c r="B1081" s="29" t="s">
        <v>37</v>
      </c>
      <c r="C1081" s="29" t="s">
        <v>42</v>
      </c>
      <c r="D1081" s="29" t="s">
        <v>115</v>
      </c>
      <c r="E1081" s="29" t="s">
        <v>8</v>
      </c>
      <c r="F1081" s="29" t="s">
        <v>188</v>
      </c>
      <c r="G1081" s="29" t="s">
        <v>189</v>
      </c>
      <c r="H1081" s="30">
        <v>2922.25</v>
      </c>
      <c r="I1081" s="30">
        <v>-117</v>
      </c>
      <c r="J1081" s="31">
        <v>-3039.25</v>
      </c>
    </row>
    <row r="1082" spans="1:10" ht="12.75" outlineLevel="1">
      <c r="A1082" s="26" t="s">
        <v>1781</v>
      </c>
      <c r="B1082" s="29" t="s">
        <v>37</v>
      </c>
      <c r="C1082" s="29" t="s">
        <v>42</v>
      </c>
      <c r="D1082" s="29" t="s">
        <v>115</v>
      </c>
      <c r="E1082" s="29" t="s">
        <v>8</v>
      </c>
      <c r="F1082" s="29" t="s">
        <v>1688</v>
      </c>
      <c r="G1082" s="29" t="s">
        <v>1689</v>
      </c>
      <c r="H1082" s="30">
        <v>1250</v>
      </c>
      <c r="I1082" s="30">
        <v>0</v>
      </c>
      <c r="J1082" s="31">
        <v>-1250</v>
      </c>
    </row>
    <row r="1083" spans="1:10" ht="12.75" outlineLevel="1">
      <c r="A1083" s="26" t="s">
        <v>1782</v>
      </c>
      <c r="B1083" s="29" t="s">
        <v>37</v>
      </c>
      <c r="C1083" s="29" t="s">
        <v>42</v>
      </c>
      <c r="D1083" s="29" t="s">
        <v>115</v>
      </c>
      <c r="E1083" s="29" t="s">
        <v>8</v>
      </c>
      <c r="F1083" s="29" t="s">
        <v>191</v>
      </c>
      <c r="G1083" s="29" t="s">
        <v>192</v>
      </c>
      <c r="H1083" s="30">
        <v>3365.5</v>
      </c>
      <c r="I1083" s="30">
        <v>5992</v>
      </c>
      <c r="J1083" s="31">
        <v>2626.5</v>
      </c>
    </row>
    <row r="1084" spans="1:10" ht="12.75" outlineLevel="1">
      <c r="A1084" s="26" t="s">
        <v>1783</v>
      </c>
      <c r="B1084" s="29" t="s">
        <v>37</v>
      </c>
      <c r="C1084" s="29" t="s">
        <v>42</v>
      </c>
      <c r="D1084" s="29" t="s">
        <v>115</v>
      </c>
      <c r="E1084" s="29" t="s">
        <v>8</v>
      </c>
      <c r="F1084" s="29" t="s">
        <v>316</v>
      </c>
      <c r="G1084" s="29" t="s">
        <v>317</v>
      </c>
      <c r="H1084" s="30">
        <v>0</v>
      </c>
      <c r="I1084" s="30">
        <v>9.06</v>
      </c>
      <c r="J1084" s="31">
        <v>9.06</v>
      </c>
    </row>
    <row r="1085" spans="1:10" ht="12.75" outlineLevel="1">
      <c r="A1085" s="26" t="s">
        <v>1786</v>
      </c>
      <c r="B1085" s="29" t="s">
        <v>37</v>
      </c>
      <c r="C1085" s="29" t="s">
        <v>42</v>
      </c>
      <c r="D1085" s="29" t="s">
        <v>115</v>
      </c>
      <c r="E1085" s="29" t="s">
        <v>8</v>
      </c>
      <c r="F1085" s="29" t="s">
        <v>194</v>
      </c>
      <c r="G1085" s="29" t="s">
        <v>195</v>
      </c>
      <c r="H1085" s="30">
        <v>187.5</v>
      </c>
      <c r="I1085" s="30">
        <v>0</v>
      </c>
      <c r="J1085" s="31">
        <v>-187.5</v>
      </c>
    </row>
    <row r="1086" spans="1:10" ht="12.75" outlineLevel="1">
      <c r="A1086" s="26" t="s">
        <v>1787</v>
      </c>
      <c r="B1086" s="29" t="s">
        <v>37</v>
      </c>
      <c r="C1086" s="29" t="s">
        <v>42</v>
      </c>
      <c r="D1086" s="29" t="s">
        <v>115</v>
      </c>
      <c r="E1086" s="29" t="s">
        <v>8</v>
      </c>
      <c r="F1086" s="29" t="s">
        <v>543</v>
      </c>
      <c r="G1086" s="29" t="s">
        <v>544</v>
      </c>
      <c r="H1086" s="30">
        <v>1</v>
      </c>
      <c r="I1086" s="30">
        <v>248.44</v>
      </c>
      <c r="J1086" s="31">
        <v>247.44</v>
      </c>
    </row>
    <row r="1087" spans="1:10" ht="12.75" outlineLevel="1">
      <c r="A1087" s="26" t="s">
        <v>1788</v>
      </c>
      <c r="B1087" s="29" t="s">
        <v>37</v>
      </c>
      <c r="C1087" s="29" t="s">
        <v>42</v>
      </c>
      <c r="D1087" s="29" t="s">
        <v>115</v>
      </c>
      <c r="E1087" s="29" t="s">
        <v>8</v>
      </c>
      <c r="F1087" s="29" t="s">
        <v>197</v>
      </c>
      <c r="G1087" s="29" t="s">
        <v>198</v>
      </c>
      <c r="H1087" s="30">
        <v>2.5</v>
      </c>
      <c r="I1087" s="30">
        <v>50695.15</v>
      </c>
      <c r="J1087" s="31">
        <v>50692.65</v>
      </c>
    </row>
    <row r="1088" spans="1:10" ht="12.75" outlineLevel="1">
      <c r="A1088" s="26" t="s">
        <v>1789</v>
      </c>
      <c r="B1088" s="29" t="s">
        <v>37</v>
      </c>
      <c r="C1088" s="29" t="s">
        <v>42</v>
      </c>
      <c r="D1088" s="29" t="s">
        <v>200</v>
      </c>
      <c r="E1088" s="29" t="s">
        <v>9</v>
      </c>
      <c r="F1088" s="29" t="s">
        <v>201</v>
      </c>
      <c r="G1088" s="29" t="s">
        <v>202</v>
      </c>
      <c r="H1088" s="30">
        <v>-2000</v>
      </c>
      <c r="I1088" s="30">
        <v>-10.44</v>
      </c>
      <c r="J1088" s="31">
        <v>1989.56</v>
      </c>
    </row>
    <row r="1089" spans="1:10" ht="12.75" outlineLevel="1">
      <c r="A1089" s="26" t="s">
        <v>1790</v>
      </c>
      <c r="B1089" s="29" t="s">
        <v>37</v>
      </c>
      <c r="C1089" s="29" t="s">
        <v>42</v>
      </c>
      <c r="D1089" s="29" t="s">
        <v>200</v>
      </c>
      <c r="E1089" s="29" t="s">
        <v>9</v>
      </c>
      <c r="F1089" s="29" t="s">
        <v>1202</v>
      </c>
      <c r="G1089" s="29" t="s">
        <v>1203</v>
      </c>
      <c r="H1089" s="30">
        <v>0</v>
      </c>
      <c r="I1089" s="30">
        <v>-614.74</v>
      </c>
      <c r="J1089" s="31">
        <v>-614.74</v>
      </c>
    </row>
    <row r="1090" spans="1:10" ht="12.75" outlineLevel="1">
      <c r="A1090" s="26" t="s">
        <v>1791</v>
      </c>
      <c r="B1090" s="29" t="s">
        <v>37</v>
      </c>
      <c r="C1090" s="29" t="s">
        <v>42</v>
      </c>
      <c r="D1090" s="29" t="s">
        <v>200</v>
      </c>
      <c r="E1090" s="29" t="s">
        <v>9</v>
      </c>
      <c r="F1090" s="29" t="s">
        <v>204</v>
      </c>
      <c r="G1090" s="29" t="s">
        <v>205</v>
      </c>
      <c r="H1090" s="30">
        <v>0</v>
      </c>
      <c r="I1090" s="30">
        <v>-4180</v>
      </c>
      <c r="J1090" s="31">
        <v>-4180</v>
      </c>
    </row>
    <row r="1091" spans="1:10" ht="12.75" outlineLevel="1">
      <c r="A1091" s="26" t="s">
        <v>1792</v>
      </c>
      <c r="B1091" s="29" t="s">
        <v>37</v>
      </c>
      <c r="C1091" s="29" t="s">
        <v>42</v>
      </c>
      <c r="D1091" s="29" t="s">
        <v>200</v>
      </c>
      <c r="E1091" s="29" t="s">
        <v>9</v>
      </c>
      <c r="F1091" s="29" t="s">
        <v>1699</v>
      </c>
      <c r="G1091" s="29" t="s">
        <v>135</v>
      </c>
      <c r="H1091" s="30">
        <v>-2500</v>
      </c>
      <c r="I1091" s="30">
        <v>-101.57</v>
      </c>
      <c r="J1091" s="31">
        <v>2398.43</v>
      </c>
    </row>
    <row r="1092" spans="1:10" ht="12.75" outlineLevel="1">
      <c r="A1092" s="26" t="s">
        <v>1793</v>
      </c>
      <c r="B1092" s="29" t="s">
        <v>37</v>
      </c>
      <c r="C1092" s="29" t="s">
        <v>42</v>
      </c>
      <c r="D1092" s="29" t="s">
        <v>200</v>
      </c>
      <c r="E1092" s="29" t="s">
        <v>9</v>
      </c>
      <c r="F1092" s="29" t="s">
        <v>915</v>
      </c>
      <c r="G1092" s="29" t="s">
        <v>916</v>
      </c>
      <c r="H1092" s="30">
        <v>-5000</v>
      </c>
      <c r="I1092" s="30">
        <v>-3356.42</v>
      </c>
      <c r="J1092" s="31">
        <v>1643.58</v>
      </c>
    </row>
    <row r="1093" spans="1:10" ht="12.75" outlineLevel="1">
      <c r="A1093" s="26" t="s">
        <v>1794</v>
      </c>
      <c r="B1093" s="29" t="s">
        <v>37</v>
      </c>
      <c r="C1093" s="29" t="s">
        <v>42</v>
      </c>
      <c r="D1093" s="29" t="s">
        <v>200</v>
      </c>
      <c r="E1093" s="29" t="s">
        <v>9</v>
      </c>
      <c r="F1093" s="29" t="s">
        <v>1702</v>
      </c>
      <c r="G1093" s="29" t="s">
        <v>1703</v>
      </c>
      <c r="H1093" s="30">
        <v>-7500</v>
      </c>
      <c r="I1093" s="30">
        <v>-9128.18</v>
      </c>
      <c r="J1093" s="31">
        <v>-1628.18</v>
      </c>
    </row>
    <row r="1094" spans="1:10" ht="12.75" outlineLevel="1">
      <c r="A1094" s="26" t="s">
        <v>1795</v>
      </c>
      <c r="B1094" s="29" t="s">
        <v>37</v>
      </c>
      <c r="C1094" s="29" t="s">
        <v>42</v>
      </c>
      <c r="D1094" s="29" t="s">
        <v>200</v>
      </c>
      <c r="E1094" s="29" t="s">
        <v>9</v>
      </c>
      <c r="F1094" s="29" t="s">
        <v>1705</v>
      </c>
      <c r="G1094" s="29" t="s">
        <v>916</v>
      </c>
      <c r="H1094" s="30">
        <v>-2500</v>
      </c>
      <c r="I1094" s="30">
        <v>-1462.35</v>
      </c>
      <c r="J1094" s="31">
        <v>1037.65</v>
      </c>
    </row>
    <row r="1095" spans="1:10" ht="12.75" outlineLevel="1">
      <c r="A1095" s="26" t="s">
        <v>1796</v>
      </c>
      <c r="B1095" s="29" t="s">
        <v>37</v>
      </c>
      <c r="C1095" s="29" t="s">
        <v>42</v>
      </c>
      <c r="D1095" s="29" t="s">
        <v>200</v>
      </c>
      <c r="E1095" s="29" t="s">
        <v>9</v>
      </c>
      <c r="F1095" s="29" t="s">
        <v>1707</v>
      </c>
      <c r="G1095" s="29" t="s">
        <v>1708</v>
      </c>
      <c r="H1095" s="30">
        <v>-11250</v>
      </c>
      <c r="I1095" s="30">
        <v>-5241.5</v>
      </c>
      <c r="J1095" s="31">
        <v>6008.5</v>
      </c>
    </row>
    <row r="1096" spans="1:10" ht="12.75" outlineLevel="1">
      <c r="A1096" s="26" t="s">
        <v>1797</v>
      </c>
      <c r="B1096" s="29" t="s">
        <v>37</v>
      </c>
      <c r="C1096" s="29" t="s">
        <v>42</v>
      </c>
      <c r="D1096" s="29" t="s">
        <v>200</v>
      </c>
      <c r="E1096" s="29" t="s">
        <v>9</v>
      </c>
      <c r="F1096" s="29" t="s">
        <v>210</v>
      </c>
      <c r="G1096" s="29" t="s">
        <v>211</v>
      </c>
      <c r="H1096" s="30">
        <v>-250</v>
      </c>
      <c r="I1096" s="30">
        <v>-46</v>
      </c>
      <c r="J1096" s="31">
        <v>204</v>
      </c>
    </row>
    <row r="1097" spans="1:10" ht="12.75" outlineLevel="1">
      <c r="A1097" s="26" t="s">
        <v>1798</v>
      </c>
      <c r="B1097" s="29" t="s">
        <v>37</v>
      </c>
      <c r="C1097" s="29" t="s">
        <v>42</v>
      </c>
      <c r="D1097" s="29" t="s">
        <v>200</v>
      </c>
      <c r="E1097" s="29" t="s">
        <v>9</v>
      </c>
      <c r="F1097" s="29" t="s">
        <v>1217</v>
      </c>
      <c r="G1097" s="29" t="s">
        <v>1218</v>
      </c>
      <c r="H1097" s="30">
        <v>-1750</v>
      </c>
      <c r="I1097" s="30">
        <v>-1985.16</v>
      </c>
      <c r="J1097" s="31">
        <v>-235.16</v>
      </c>
    </row>
    <row r="1098" spans="1:10" ht="12.75" outlineLevel="1">
      <c r="A1098" s="26" t="s">
        <v>1799</v>
      </c>
      <c r="B1098" s="29" t="s">
        <v>37</v>
      </c>
      <c r="C1098" s="29" t="s">
        <v>42</v>
      </c>
      <c r="D1098" s="29" t="s">
        <v>200</v>
      </c>
      <c r="E1098" s="29" t="s">
        <v>9</v>
      </c>
      <c r="F1098" s="29" t="s">
        <v>562</v>
      </c>
      <c r="G1098" s="29" t="s">
        <v>563</v>
      </c>
      <c r="H1098" s="30">
        <v>0</v>
      </c>
      <c r="I1098" s="30">
        <v>-3163</v>
      </c>
      <c r="J1098" s="31">
        <v>-3163</v>
      </c>
    </row>
    <row r="1099" spans="1:10" ht="12.75" outlineLevel="1">
      <c r="A1099" s="26" t="s">
        <v>1800</v>
      </c>
      <c r="B1099" s="29" t="s">
        <v>37</v>
      </c>
      <c r="C1099" s="29" t="s">
        <v>42</v>
      </c>
      <c r="D1099" s="29" t="s">
        <v>200</v>
      </c>
      <c r="E1099" s="29" t="s">
        <v>9</v>
      </c>
      <c r="F1099" s="29" t="s">
        <v>219</v>
      </c>
      <c r="G1099" s="29" t="s">
        <v>211</v>
      </c>
      <c r="H1099" s="30">
        <v>-1375</v>
      </c>
      <c r="I1099" s="30">
        <v>-153.5</v>
      </c>
      <c r="J1099" s="31">
        <v>1221.5</v>
      </c>
    </row>
    <row r="1100" spans="1:10" ht="12.75" outlineLevel="1">
      <c r="A1100" s="26" t="s">
        <v>1801</v>
      </c>
      <c r="B1100" s="29" t="s">
        <v>37</v>
      </c>
      <c r="C1100" s="29" t="s">
        <v>42</v>
      </c>
      <c r="D1100" s="29" t="s">
        <v>200</v>
      </c>
      <c r="E1100" s="29" t="s">
        <v>9</v>
      </c>
      <c r="F1100" s="29" t="s">
        <v>338</v>
      </c>
      <c r="G1100" s="29" t="s">
        <v>214</v>
      </c>
      <c r="H1100" s="30">
        <v>-1500</v>
      </c>
      <c r="I1100" s="30">
        <v>-366</v>
      </c>
      <c r="J1100" s="31">
        <v>1134</v>
      </c>
    </row>
    <row r="1101" spans="1:10" ht="12.75" outlineLevel="1">
      <c r="A1101" s="26" t="s">
        <v>1802</v>
      </c>
      <c r="B1101" s="29" t="s">
        <v>37</v>
      </c>
      <c r="C1101" s="29" t="s">
        <v>42</v>
      </c>
      <c r="D1101" s="29" t="s">
        <v>200</v>
      </c>
      <c r="E1101" s="29" t="s">
        <v>9</v>
      </c>
      <c r="F1101" s="29" t="s">
        <v>1247</v>
      </c>
      <c r="G1101" s="29" t="s">
        <v>1218</v>
      </c>
      <c r="H1101" s="30">
        <v>0</v>
      </c>
      <c r="I1101" s="30">
        <v>-1658.78</v>
      </c>
      <c r="J1101" s="31">
        <v>-1658.78</v>
      </c>
    </row>
    <row r="1102" spans="1:10" ht="12.75" outlineLevel="1">
      <c r="A1102" s="26" t="s">
        <v>1803</v>
      </c>
      <c r="B1102" s="29" t="s">
        <v>37</v>
      </c>
      <c r="C1102" s="29" t="s">
        <v>42</v>
      </c>
      <c r="D1102" s="29" t="s">
        <v>200</v>
      </c>
      <c r="E1102" s="29" t="s">
        <v>9</v>
      </c>
      <c r="F1102" s="29" t="s">
        <v>566</v>
      </c>
      <c r="G1102" s="29" t="s">
        <v>563</v>
      </c>
      <c r="H1102" s="30">
        <v>-130176.25</v>
      </c>
      <c r="I1102" s="30">
        <v>-61112.55</v>
      </c>
      <c r="J1102" s="31">
        <v>69063.7</v>
      </c>
    </row>
    <row r="1103" spans="1:10" ht="12.75" outlineLevel="1">
      <c r="A1103" s="26" t="s">
        <v>1806</v>
      </c>
      <c r="B1103" s="29" t="s">
        <v>37</v>
      </c>
      <c r="C1103" s="29" t="s">
        <v>42</v>
      </c>
      <c r="D1103" s="29" t="s">
        <v>200</v>
      </c>
      <c r="E1103" s="29" t="s">
        <v>9</v>
      </c>
      <c r="F1103" s="29" t="s">
        <v>1717</v>
      </c>
      <c r="G1103" s="29" t="s">
        <v>1718</v>
      </c>
      <c r="H1103" s="30">
        <v>-625</v>
      </c>
      <c r="I1103" s="30">
        <v>-67.5</v>
      </c>
      <c r="J1103" s="31">
        <v>557.5</v>
      </c>
    </row>
    <row r="1104" spans="1:10" ht="12.75" outlineLevel="1">
      <c r="A1104" s="26" t="s">
        <v>1807</v>
      </c>
      <c r="B1104" s="29" t="s">
        <v>37</v>
      </c>
      <c r="C1104" s="29" t="s">
        <v>42</v>
      </c>
      <c r="D1104" s="29" t="s">
        <v>200</v>
      </c>
      <c r="E1104" s="29" t="s">
        <v>9</v>
      </c>
      <c r="F1104" s="29" t="s">
        <v>1411</v>
      </c>
      <c r="G1104" s="29" t="s">
        <v>1405</v>
      </c>
      <c r="H1104" s="30">
        <v>-250</v>
      </c>
      <c r="I1104" s="30">
        <v>-212</v>
      </c>
      <c r="J1104" s="31">
        <v>38</v>
      </c>
    </row>
    <row r="1105" spans="1:10" ht="12.75" outlineLevel="1">
      <c r="A1105" s="26" t="s">
        <v>1808</v>
      </c>
      <c r="B1105" s="29" t="s">
        <v>37</v>
      </c>
      <c r="C1105" s="29" t="s">
        <v>42</v>
      </c>
      <c r="D1105" s="29" t="s">
        <v>200</v>
      </c>
      <c r="E1105" s="29" t="s">
        <v>9</v>
      </c>
      <c r="F1105" s="29" t="s">
        <v>1721</v>
      </c>
      <c r="G1105" s="29" t="s">
        <v>1722</v>
      </c>
      <c r="H1105" s="30">
        <v>-1250</v>
      </c>
      <c r="I1105" s="30">
        <v>-16.24</v>
      </c>
      <c r="J1105" s="31">
        <v>1233.76</v>
      </c>
    </row>
    <row r="1106" spans="1:10" ht="12.75" outlineLevel="1">
      <c r="A1106" s="26" t="s">
        <v>1809</v>
      </c>
      <c r="B1106" s="29" t="s">
        <v>37</v>
      </c>
      <c r="C1106" s="29" t="s">
        <v>42</v>
      </c>
      <c r="D1106" s="29" t="s">
        <v>710</v>
      </c>
      <c r="E1106" s="29" t="s">
        <v>1878</v>
      </c>
      <c r="F1106" s="29" t="s">
        <v>800</v>
      </c>
      <c r="G1106" s="29" t="s">
        <v>801</v>
      </c>
      <c r="H1106" s="30">
        <v>0</v>
      </c>
      <c r="I1106" s="30">
        <v>-180</v>
      </c>
      <c r="J1106" s="31">
        <v>-180</v>
      </c>
    </row>
    <row r="1107" spans="1:10" ht="12.75" outlineLevel="1">
      <c r="A1107" s="26" t="s">
        <v>1810</v>
      </c>
      <c r="B1107" s="29" t="s">
        <v>37</v>
      </c>
      <c r="C1107" s="29" t="s">
        <v>43</v>
      </c>
      <c r="D1107" s="29" t="s">
        <v>51</v>
      </c>
      <c r="E1107" s="29" t="s">
        <v>5</v>
      </c>
      <c r="F1107" s="29" t="s">
        <v>53</v>
      </c>
      <c r="G1107" s="29" t="s">
        <v>54</v>
      </c>
      <c r="H1107" s="30">
        <v>370269.75</v>
      </c>
      <c r="I1107" s="30">
        <v>374142.34</v>
      </c>
      <c r="J1107" s="31">
        <v>3872.59</v>
      </c>
    </row>
    <row r="1108" spans="1:10" ht="12.75" outlineLevel="1">
      <c r="A1108" s="26" t="s">
        <v>1811</v>
      </c>
      <c r="B1108" s="29" t="s">
        <v>37</v>
      </c>
      <c r="C1108" s="29" t="s">
        <v>43</v>
      </c>
      <c r="D1108" s="29" t="s">
        <v>51</v>
      </c>
      <c r="E1108" s="29" t="s">
        <v>5</v>
      </c>
      <c r="F1108" s="29" t="s">
        <v>222</v>
      </c>
      <c r="G1108" s="29" t="s">
        <v>223</v>
      </c>
      <c r="H1108" s="30">
        <v>0.25</v>
      </c>
      <c r="I1108" s="30">
        <v>744.57</v>
      </c>
      <c r="J1108" s="31">
        <v>744.32</v>
      </c>
    </row>
    <row r="1109" spans="1:10" ht="12.75" outlineLevel="1">
      <c r="A1109" s="26" t="s">
        <v>1814</v>
      </c>
      <c r="B1109" s="29" t="s">
        <v>37</v>
      </c>
      <c r="C1109" s="29" t="s">
        <v>43</v>
      </c>
      <c r="D1109" s="29" t="s">
        <v>51</v>
      </c>
      <c r="E1109" s="29" t="s">
        <v>5</v>
      </c>
      <c r="F1109" s="29" t="s">
        <v>56</v>
      </c>
      <c r="G1109" s="29" t="s">
        <v>57</v>
      </c>
      <c r="H1109" s="30">
        <v>0</v>
      </c>
      <c r="I1109" s="30">
        <v>150</v>
      </c>
      <c r="J1109" s="31">
        <v>150</v>
      </c>
    </row>
    <row r="1110" spans="1:10" ht="12.75" outlineLevel="1">
      <c r="A1110" s="26" t="s">
        <v>1815</v>
      </c>
      <c r="B1110" s="29" t="s">
        <v>37</v>
      </c>
      <c r="C1110" s="29" t="s">
        <v>43</v>
      </c>
      <c r="D1110" s="29" t="s">
        <v>51</v>
      </c>
      <c r="E1110" s="29" t="s">
        <v>5</v>
      </c>
      <c r="F1110" s="29" t="s">
        <v>226</v>
      </c>
      <c r="G1110" s="29" t="s">
        <v>227</v>
      </c>
      <c r="H1110" s="30">
        <v>261</v>
      </c>
      <c r="I1110" s="30">
        <v>7734.2</v>
      </c>
      <c r="J1110" s="31">
        <v>7473.2</v>
      </c>
    </row>
    <row r="1111" spans="1:10" ht="12.75" outlineLevel="1">
      <c r="A1111" s="26" t="s">
        <v>1816</v>
      </c>
      <c r="B1111" s="29" t="s">
        <v>37</v>
      </c>
      <c r="C1111" s="29" t="s">
        <v>43</v>
      </c>
      <c r="D1111" s="29" t="s">
        <v>51</v>
      </c>
      <c r="E1111" s="29" t="s">
        <v>5</v>
      </c>
      <c r="F1111" s="29" t="s">
        <v>1582</v>
      </c>
      <c r="G1111" s="29" t="s">
        <v>1583</v>
      </c>
      <c r="H1111" s="30">
        <v>27337</v>
      </c>
      <c r="I1111" s="30">
        <v>59765.67</v>
      </c>
      <c r="J1111" s="31">
        <v>32428.67</v>
      </c>
    </row>
    <row r="1112" spans="1:10" ht="12.75" outlineLevel="1">
      <c r="A1112" s="26" t="s">
        <v>1817</v>
      </c>
      <c r="B1112" s="29" t="s">
        <v>37</v>
      </c>
      <c r="C1112" s="29" t="s">
        <v>43</v>
      </c>
      <c r="D1112" s="29" t="s">
        <v>51</v>
      </c>
      <c r="E1112" s="29" t="s">
        <v>5</v>
      </c>
      <c r="F1112" s="29" t="s">
        <v>62</v>
      </c>
      <c r="G1112" s="29" t="s">
        <v>63</v>
      </c>
      <c r="H1112" s="30">
        <v>38554.5</v>
      </c>
      <c r="I1112" s="30">
        <v>37392.29</v>
      </c>
      <c r="J1112" s="31">
        <v>-1162.21</v>
      </c>
    </row>
    <row r="1113" spans="1:10" ht="12.75" outlineLevel="1">
      <c r="A1113" s="26" t="s">
        <v>1818</v>
      </c>
      <c r="B1113" s="29" t="s">
        <v>37</v>
      </c>
      <c r="C1113" s="29" t="s">
        <v>43</v>
      </c>
      <c r="D1113" s="29" t="s">
        <v>51</v>
      </c>
      <c r="E1113" s="29" t="s">
        <v>5</v>
      </c>
      <c r="F1113" s="29" t="s">
        <v>65</v>
      </c>
      <c r="G1113" s="29" t="s">
        <v>66</v>
      </c>
      <c r="H1113" s="30">
        <v>78923</v>
      </c>
      <c r="I1113" s="30">
        <v>79171.7</v>
      </c>
      <c r="J1113" s="31">
        <v>248.7</v>
      </c>
    </row>
    <row r="1114" spans="1:10" ht="12.75" outlineLevel="1">
      <c r="A1114" s="26" t="s">
        <v>1819</v>
      </c>
      <c r="B1114" s="29" t="s">
        <v>37</v>
      </c>
      <c r="C1114" s="29" t="s">
        <v>43</v>
      </c>
      <c r="D1114" s="29" t="s">
        <v>51</v>
      </c>
      <c r="E1114" s="29" t="s">
        <v>5</v>
      </c>
      <c r="F1114" s="29" t="s">
        <v>234</v>
      </c>
      <c r="G1114" s="29" t="s">
        <v>235</v>
      </c>
      <c r="H1114" s="30">
        <v>-1966</v>
      </c>
      <c r="I1114" s="30">
        <v>0</v>
      </c>
      <c r="J1114" s="31">
        <v>1966</v>
      </c>
    </row>
    <row r="1115" spans="1:10" ht="12.75" outlineLevel="1">
      <c r="A1115" s="26" t="s">
        <v>1820</v>
      </c>
      <c r="B1115" s="29" t="s">
        <v>37</v>
      </c>
      <c r="C1115" s="29" t="s">
        <v>43</v>
      </c>
      <c r="D1115" s="29" t="s">
        <v>51</v>
      </c>
      <c r="E1115" s="29" t="s">
        <v>5</v>
      </c>
      <c r="F1115" s="29" t="s">
        <v>68</v>
      </c>
      <c r="G1115" s="29" t="s">
        <v>69</v>
      </c>
      <c r="H1115" s="30">
        <v>0</v>
      </c>
      <c r="I1115" s="30">
        <v>1707</v>
      </c>
      <c r="J1115" s="31">
        <v>1707</v>
      </c>
    </row>
    <row r="1116" spans="1:10" ht="12.75" outlineLevel="1">
      <c r="A1116" s="26" t="s">
        <v>1821</v>
      </c>
      <c r="B1116" s="29" t="s">
        <v>37</v>
      </c>
      <c r="C1116" s="29" t="s">
        <v>43</v>
      </c>
      <c r="D1116" s="29" t="s">
        <v>51</v>
      </c>
      <c r="E1116" s="29" t="s">
        <v>5</v>
      </c>
      <c r="F1116" s="29" t="s">
        <v>238</v>
      </c>
      <c r="G1116" s="29" t="s">
        <v>239</v>
      </c>
      <c r="H1116" s="30">
        <v>0</v>
      </c>
      <c r="I1116" s="30">
        <v>123.96</v>
      </c>
      <c r="J1116" s="31">
        <v>123.96</v>
      </c>
    </row>
    <row r="1117" spans="1:10" ht="12.75" outlineLevel="1">
      <c r="A1117" s="26" t="s">
        <v>1824</v>
      </c>
      <c r="B1117" s="29" t="s">
        <v>37</v>
      </c>
      <c r="C1117" s="29" t="s">
        <v>43</v>
      </c>
      <c r="D1117" s="29" t="s">
        <v>51</v>
      </c>
      <c r="E1117" s="29" t="s">
        <v>5</v>
      </c>
      <c r="F1117" s="29" t="s">
        <v>71</v>
      </c>
      <c r="G1117" s="29" t="s">
        <v>72</v>
      </c>
      <c r="H1117" s="30">
        <v>-788.75</v>
      </c>
      <c r="I1117" s="30">
        <v>0</v>
      </c>
      <c r="J1117" s="31">
        <v>788.75</v>
      </c>
    </row>
    <row r="1118" spans="1:10" ht="12.75" outlineLevel="1">
      <c r="A1118" s="26" t="s">
        <v>1825</v>
      </c>
      <c r="B1118" s="29" t="s">
        <v>37</v>
      </c>
      <c r="C1118" s="29" t="s">
        <v>43</v>
      </c>
      <c r="D1118" s="29" t="s">
        <v>51</v>
      </c>
      <c r="E1118" s="29" t="s">
        <v>5</v>
      </c>
      <c r="F1118" s="29" t="s">
        <v>242</v>
      </c>
      <c r="G1118" s="29" t="s">
        <v>243</v>
      </c>
      <c r="H1118" s="30">
        <v>0</v>
      </c>
      <c r="I1118" s="30">
        <v>240</v>
      </c>
      <c r="J1118" s="31">
        <v>240</v>
      </c>
    </row>
    <row r="1119" spans="1:10" ht="12.75" outlineLevel="1">
      <c r="A1119" s="26" t="s">
        <v>1826</v>
      </c>
      <c r="B1119" s="29" t="s">
        <v>37</v>
      </c>
      <c r="C1119" s="29" t="s">
        <v>43</v>
      </c>
      <c r="D1119" s="29" t="s">
        <v>51</v>
      </c>
      <c r="E1119" s="29" t="s">
        <v>5</v>
      </c>
      <c r="F1119" s="29" t="s">
        <v>1737</v>
      </c>
      <c r="G1119" s="29" t="s">
        <v>1738</v>
      </c>
      <c r="H1119" s="30">
        <v>27332.5</v>
      </c>
      <c r="I1119" s="30">
        <v>26357.9</v>
      </c>
      <c r="J1119" s="31">
        <v>-974.6</v>
      </c>
    </row>
    <row r="1120" spans="1:10" ht="12.75" outlineLevel="1">
      <c r="A1120" s="26" t="s">
        <v>1827</v>
      </c>
      <c r="B1120" s="29" t="s">
        <v>37</v>
      </c>
      <c r="C1120" s="29" t="s">
        <v>43</v>
      </c>
      <c r="D1120" s="29" t="s">
        <v>51</v>
      </c>
      <c r="E1120" s="29" t="s">
        <v>5</v>
      </c>
      <c r="F1120" s="29" t="s">
        <v>1740</v>
      </c>
      <c r="G1120" s="29" t="s">
        <v>1741</v>
      </c>
      <c r="H1120" s="30">
        <v>48673</v>
      </c>
      <c r="I1120" s="30">
        <v>56567.52</v>
      </c>
      <c r="J1120" s="31">
        <v>7894.52</v>
      </c>
    </row>
    <row r="1121" spans="1:10" ht="12.75" outlineLevel="1">
      <c r="A1121" s="26" t="s">
        <v>1829</v>
      </c>
      <c r="B1121" s="29" t="s">
        <v>37</v>
      </c>
      <c r="C1121" s="29" t="s">
        <v>43</v>
      </c>
      <c r="D1121" s="29" t="s">
        <v>51</v>
      </c>
      <c r="E1121" s="29" t="s">
        <v>5</v>
      </c>
      <c r="F1121" s="29" t="s">
        <v>1743</v>
      </c>
      <c r="G1121" s="29" t="s">
        <v>1744</v>
      </c>
      <c r="H1121" s="30">
        <v>52.25</v>
      </c>
      <c r="I1121" s="30">
        <v>0</v>
      </c>
      <c r="J1121" s="31">
        <v>-52.25</v>
      </c>
    </row>
    <row r="1122" spans="1:10" ht="12.75" outlineLevel="1">
      <c r="A1122" s="26" t="s">
        <v>1830</v>
      </c>
      <c r="B1122" s="29" t="s">
        <v>37</v>
      </c>
      <c r="C1122" s="29" t="s">
        <v>43</v>
      </c>
      <c r="D1122" s="29" t="s">
        <v>51</v>
      </c>
      <c r="E1122" s="29" t="s">
        <v>5</v>
      </c>
      <c r="F1122" s="29" t="s">
        <v>1746</v>
      </c>
      <c r="G1122" s="29" t="s">
        <v>1747</v>
      </c>
      <c r="H1122" s="30">
        <v>872.75</v>
      </c>
      <c r="I1122" s="30">
        <v>0</v>
      </c>
      <c r="J1122" s="31">
        <v>-872.75</v>
      </c>
    </row>
    <row r="1123" spans="1:10" ht="12.75" outlineLevel="1">
      <c r="A1123" s="26" t="s">
        <v>1886</v>
      </c>
      <c r="B1123" s="29" t="s">
        <v>37</v>
      </c>
      <c r="C1123" s="29" t="s">
        <v>43</v>
      </c>
      <c r="D1123" s="29" t="s">
        <v>51</v>
      </c>
      <c r="E1123" s="29" t="s">
        <v>5</v>
      </c>
      <c r="F1123" s="29" t="s">
        <v>74</v>
      </c>
      <c r="G1123" s="29" t="s">
        <v>75</v>
      </c>
      <c r="H1123" s="30">
        <v>3538</v>
      </c>
      <c r="I1123" s="30">
        <v>654.72</v>
      </c>
      <c r="J1123" s="31">
        <v>-2883.28</v>
      </c>
    </row>
    <row r="1124" spans="1:10" ht="12.75" outlineLevel="1">
      <c r="A1124" s="26" t="s">
        <v>1887</v>
      </c>
      <c r="B1124" s="29" t="s">
        <v>37</v>
      </c>
      <c r="C1124" s="29" t="s">
        <v>43</v>
      </c>
      <c r="D1124" s="29" t="s">
        <v>51</v>
      </c>
      <c r="E1124" s="29" t="s">
        <v>5</v>
      </c>
      <c r="F1124" s="29" t="s">
        <v>587</v>
      </c>
      <c r="G1124" s="29" t="s">
        <v>588</v>
      </c>
      <c r="H1124" s="30">
        <v>0</v>
      </c>
      <c r="I1124" s="30">
        <v>123.9</v>
      </c>
      <c r="J1124" s="31">
        <v>123.9</v>
      </c>
    </row>
    <row r="1125" spans="1:10" ht="12.75" outlineLevel="1">
      <c r="A1125" s="26" t="s">
        <v>1888</v>
      </c>
      <c r="B1125" s="29" t="s">
        <v>37</v>
      </c>
      <c r="C1125" s="29" t="s">
        <v>43</v>
      </c>
      <c r="D1125" s="29" t="s">
        <v>51</v>
      </c>
      <c r="E1125" s="29" t="s">
        <v>5</v>
      </c>
      <c r="F1125" s="29" t="s">
        <v>590</v>
      </c>
      <c r="G1125" s="29" t="s">
        <v>591</v>
      </c>
      <c r="H1125" s="30">
        <v>0</v>
      </c>
      <c r="I1125" s="30">
        <v>1113.54</v>
      </c>
      <c r="J1125" s="31">
        <v>1113.54</v>
      </c>
    </row>
    <row r="1126" spans="1:10" ht="12.75" outlineLevel="1">
      <c r="A1126" s="26" t="s">
        <v>1889</v>
      </c>
      <c r="B1126" s="29" t="s">
        <v>37</v>
      </c>
      <c r="C1126" s="29" t="s">
        <v>43</v>
      </c>
      <c r="D1126" s="29" t="s">
        <v>51</v>
      </c>
      <c r="E1126" s="29" t="s">
        <v>5</v>
      </c>
      <c r="F1126" s="29" t="s">
        <v>383</v>
      </c>
      <c r="G1126" s="29" t="s">
        <v>384</v>
      </c>
      <c r="H1126" s="30">
        <v>0</v>
      </c>
      <c r="I1126" s="30">
        <v>19467.24</v>
      </c>
      <c r="J1126" s="31">
        <v>19467.24</v>
      </c>
    </row>
    <row r="1127" spans="1:10" ht="12.75" outlineLevel="1">
      <c r="A1127" s="26" t="s">
        <v>1890</v>
      </c>
      <c r="B1127" s="29" t="s">
        <v>37</v>
      </c>
      <c r="C1127" s="29" t="s">
        <v>43</v>
      </c>
      <c r="D1127" s="29" t="s">
        <v>51</v>
      </c>
      <c r="E1127" s="29" t="s">
        <v>5</v>
      </c>
      <c r="F1127" s="29" t="s">
        <v>77</v>
      </c>
      <c r="G1127" s="29" t="s">
        <v>78</v>
      </c>
      <c r="H1127" s="30">
        <v>0</v>
      </c>
      <c r="I1127" s="30">
        <v>110.98</v>
      </c>
      <c r="J1127" s="31">
        <v>110.98</v>
      </c>
    </row>
    <row r="1128" spans="1:10" ht="12.75" outlineLevel="1">
      <c r="A1128" s="26" t="s">
        <v>1891</v>
      </c>
      <c r="B1128" s="29" t="s">
        <v>37</v>
      </c>
      <c r="C1128" s="29" t="s">
        <v>43</v>
      </c>
      <c r="D1128" s="29" t="s">
        <v>51</v>
      </c>
      <c r="E1128" s="29" t="s">
        <v>5</v>
      </c>
      <c r="F1128" s="29" t="s">
        <v>387</v>
      </c>
      <c r="G1128" s="29" t="s">
        <v>388</v>
      </c>
      <c r="H1128" s="30">
        <v>220.5</v>
      </c>
      <c r="I1128" s="30">
        <v>0</v>
      </c>
      <c r="J1128" s="31">
        <v>-220.5</v>
      </c>
    </row>
    <row r="1129" spans="1:10" ht="12.75" outlineLevel="1">
      <c r="A1129" s="26" t="s">
        <v>1892</v>
      </c>
      <c r="B1129" s="29" t="s">
        <v>37</v>
      </c>
      <c r="C1129" s="29" t="s">
        <v>43</v>
      </c>
      <c r="D1129" s="29" t="s">
        <v>51</v>
      </c>
      <c r="E1129" s="29" t="s">
        <v>5</v>
      </c>
      <c r="F1129" s="29" t="s">
        <v>80</v>
      </c>
      <c r="G1129" s="29" t="s">
        <v>81</v>
      </c>
      <c r="H1129" s="30">
        <v>957.75</v>
      </c>
      <c r="I1129" s="30">
        <v>0</v>
      </c>
      <c r="J1129" s="31">
        <v>-957.75</v>
      </c>
    </row>
    <row r="1130" spans="1:10" ht="12.75" outlineLevel="1">
      <c r="A1130" s="26" t="s">
        <v>1893</v>
      </c>
      <c r="B1130" s="29" t="s">
        <v>37</v>
      </c>
      <c r="C1130" s="29" t="s">
        <v>43</v>
      </c>
      <c r="D1130" s="29" t="s">
        <v>51</v>
      </c>
      <c r="E1130" s="29" t="s">
        <v>5</v>
      </c>
      <c r="F1130" s="29" t="s">
        <v>391</v>
      </c>
      <c r="G1130" s="29" t="s">
        <v>392</v>
      </c>
      <c r="H1130" s="30">
        <v>0</v>
      </c>
      <c r="I1130" s="30">
        <v>1774.43</v>
      </c>
      <c r="J1130" s="31">
        <v>1774.43</v>
      </c>
    </row>
    <row r="1131" spans="1:10" ht="12.75" outlineLevel="1">
      <c r="A1131" s="26" t="s">
        <v>1894</v>
      </c>
      <c r="B1131" s="29" t="s">
        <v>37</v>
      </c>
      <c r="C1131" s="29" t="s">
        <v>43</v>
      </c>
      <c r="D1131" s="29" t="s">
        <v>51</v>
      </c>
      <c r="E1131" s="29" t="s">
        <v>5</v>
      </c>
      <c r="F1131" s="29" t="s">
        <v>1019</v>
      </c>
      <c r="G1131" s="29" t="s">
        <v>1020</v>
      </c>
      <c r="H1131" s="30">
        <v>0</v>
      </c>
      <c r="I1131" s="30">
        <v>3</v>
      </c>
      <c r="J1131" s="31">
        <v>3</v>
      </c>
    </row>
    <row r="1132" spans="1:10" ht="12.75" outlineLevel="1">
      <c r="A1132" s="26" t="s">
        <v>1895</v>
      </c>
      <c r="B1132" s="29" t="s">
        <v>37</v>
      </c>
      <c r="C1132" s="29" t="s">
        <v>43</v>
      </c>
      <c r="D1132" s="29" t="s">
        <v>83</v>
      </c>
      <c r="E1132" s="29" t="s">
        <v>6</v>
      </c>
      <c r="F1132" s="29" t="s">
        <v>399</v>
      </c>
      <c r="G1132" s="29" t="s">
        <v>400</v>
      </c>
      <c r="H1132" s="30">
        <v>48</v>
      </c>
      <c r="I1132" s="30">
        <v>0</v>
      </c>
      <c r="J1132" s="31">
        <v>-48</v>
      </c>
    </row>
    <row r="1133" spans="1:10" ht="12.75" outlineLevel="1">
      <c r="A1133" s="26" t="s">
        <v>1896</v>
      </c>
      <c r="B1133" s="29" t="s">
        <v>37</v>
      </c>
      <c r="C1133" s="29" t="s">
        <v>43</v>
      </c>
      <c r="D1133" s="29" t="s">
        <v>83</v>
      </c>
      <c r="E1133" s="29" t="s">
        <v>6</v>
      </c>
      <c r="F1133" s="29" t="s">
        <v>87</v>
      </c>
      <c r="G1133" s="29" t="s">
        <v>88</v>
      </c>
      <c r="H1133" s="30">
        <v>500.75</v>
      </c>
      <c r="I1133" s="30">
        <v>0</v>
      </c>
      <c r="J1133" s="31">
        <v>-500.75</v>
      </c>
    </row>
    <row r="1134" spans="1:10" ht="12.75" outlineLevel="1">
      <c r="A1134" s="26" t="s">
        <v>1897</v>
      </c>
      <c r="B1134" s="29" t="s">
        <v>37</v>
      </c>
      <c r="C1134" s="29" t="s">
        <v>43</v>
      </c>
      <c r="D1134" s="29" t="s">
        <v>83</v>
      </c>
      <c r="E1134" s="29" t="s">
        <v>6</v>
      </c>
      <c r="F1134" s="29" t="s">
        <v>261</v>
      </c>
      <c r="G1134" s="29" t="s">
        <v>262</v>
      </c>
      <c r="H1134" s="30">
        <v>11</v>
      </c>
      <c r="I1134" s="30">
        <v>0</v>
      </c>
      <c r="J1134" s="31">
        <v>-11</v>
      </c>
    </row>
    <row r="1135" spans="1:10" ht="12.75" outlineLevel="1">
      <c r="A1135" s="26" t="s">
        <v>1898</v>
      </c>
      <c r="B1135" s="29" t="s">
        <v>37</v>
      </c>
      <c r="C1135" s="29" t="s">
        <v>43</v>
      </c>
      <c r="D1135" s="29" t="s">
        <v>83</v>
      </c>
      <c r="E1135" s="29" t="s">
        <v>6</v>
      </c>
      <c r="F1135" s="29" t="s">
        <v>93</v>
      </c>
      <c r="G1135" s="29" t="s">
        <v>94</v>
      </c>
      <c r="H1135" s="30">
        <v>16</v>
      </c>
      <c r="I1135" s="30">
        <v>6524.79</v>
      </c>
      <c r="J1135" s="31">
        <v>6508.79</v>
      </c>
    </row>
    <row r="1136" spans="1:10" ht="12.75" outlineLevel="1">
      <c r="A1136" s="26" t="s">
        <v>1899</v>
      </c>
      <c r="B1136" s="29" t="s">
        <v>37</v>
      </c>
      <c r="C1136" s="29" t="s">
        <v>43</v>
      </c>
      <c r="D1136" s="29" t="s">
        <v>83</v>
      </c>
      <c r="E1136" s="29" t="s">
        <v>6</v>
      </c>
      <c r="F1136" s="29" t="s">
        <v>616</v>
      </c>
      <c r="G1136" s="29" t="s">
        <v>617</v>
      </c>
      <c r="H1136" s="30">
        <v>0</v>
      </c>
      <c r="I1136" s="30">
        <v>1547.51</v>
      </c>
      <c r="J1136" s="31">
        <v>1547.51</v>
      </c>
    </row>
    <row r="1137" spans="1:10" ht="12.75" outlineLevel="1">
      <c r="A1137" s="26" t="s">
        <v>1900</v>
      </c>
      <c r="B1137" s="29" t="s">
        <v>37</v>
      </c>
      <c r="C1137" s="29" t="s">
        <v>43</v>
      </c>
      <c r="D1137" s="29" t="s">
        <v>83</v>
      </c>
      <c r="E1137" s="29" t="s">
        <v>6</v>
      </c>
      <c r="F1137" s="29" t="s">
        <v>430</v>
      </c>
      <c r="G1137" s="29" t="s">
        <v>431</v>
      </c>
      <c r="H1137" s="30">
        <v>12883</v>
      </c>
      <c r="I1137" s="30">
        <v>14452.61</v>
      </c>
      <c r="J1137" s="31">
        <v>1569.61</v>
      </c>
    </row>
    <row r="1138" spans="1:10" ht="12.75" outlineLevel="1">
      <c r="A1138" s="26" t="s">
        <v>1901</v>
      </c>
      <c r="B1138" s="29" t="s">
        <v>37</v>
      </c>
      <c r="C1138" s="29" t="s">
        <v>43</v>
      </c>
      <c r="D1138" s="29" t="s">
        <v>105</v>
      </c>
      <c r="E1138" s="29" t="s">
        <v>7</v>
      </c>
      <c r="F1138" s="29" t="s">
        <v>1078</v>
      </c>
      <c r="G1138" s="29" t="s">
        <v>1079</v>
      </c>
      <c r="H1138" s="30">
        <v>167.5</v>
      </c>
      <c r="I1138" s="30">
        <v>0</v>
      </c>
      <c r="J1138" s="31">
        <v>-167.5</v>
      </c>
    </row>
    <row r="1139" spans="1:10" ht="12.75" outlineLevel="1">
      <c r="A1139" s="26" t="s">
        <v>1902</v>
      </c>
      <c r="B1139" s="29" t="s">
        <v>37</v>
      </c>
      <c r="C1139" s="29" t="s">
        <v>43</v>
      </c>
      <c r="D1139" s="29" t="s">
        <v>105</v>
      </c>
      <c r="E1139" s="29" t="s">
        <v>7</v>
      </c>
      <c r="F1139" s="29" t="s">
        <v>738</v>
      </c>
      <c r="G1139" s="29" t="s">
        <v>739</v>
      </c>
      <c r="H1139" s="30">
        <v>53.75</v>
      </c>
      <c r="I1139" s="30">
        <v>0</v>
      </c>
      <c r="J1139" s="31">
        <v>-53.75</v>
      </c>
    </row>
    <row r="1140" spans="1:10" ht="12.75" outlineLevel="1">
      <c r="A1140" s="26" t="s">
        <v>1903</v>
      </c>
      <c r="B1140" s="29" t="s">
        <v>37</v>
      </c>
      <c r="C1140" s="29" t="s">
        <v>43</v>
      </c>
      <c r="D1140" s="29" t="s">
        <v>105</v>
      </c>
      <c r="E1140" s="29" t="s">
        <v>7</v>
      </c>
      <c r="F1140" s="29" t="s">
        <v>267</v>
      </c>
      <c r="G1140" s="29" t="s">
        <v>268</v>
      </c>
      <c r="H1140" s="30">
        <v>298.5</v>
      </c>
      <c r="I1140" s="30">
        <v>0</v>
      </c>
      <c r="J1140" s="31">
        <v>-298.5</v>
      </c>
    </row>
    <row r="1141" spans="1:10" ht="12.75" outlineLevel="1">
      <c r="A1141" s="26" t="s">
        <v>1904</v>
      </c>
      <c r="B1141" s="29" t="s">
        <v>37</v>
      </c>
      <c r="C1141" s="29" t="s">
        <v>43</v>
      </c>
      <c r="D1141" s="29" t="s">
        <v>105</v>
      </c>
      <c r="E1141" s="29" t="s">
        <v>7</v>
      </c>
      <c r="F1141" s="29" t="s">
        <v>1086</v>
      </c>
      <c r="G1141" s="29" t="s">
        <v>1087</v>
      </c>
      <c r="H1141" s="30">
        <v>41</v>
      </c>
      <c r="I1141" s="30">
        <v>0</v>
      </c>
      <c r="J1141" s="31">
        <v>-41</v>
      </c>
    </row>
    <row r="1142" spans="1:10" ht="12.75" outlineLevel="1">
      <c r="A1142" s="26" t="s">
        <v>1905</v>
      </c>
      <c r="B1142" s="29" t="s">
        <v>37</v>
      </c>
      <c r="C1142" s="29" t="s">
        <v>43</v>
      </c>
      <c r="D1142" s="29" t="s">
        <v>105</v>
      </c>
      <c r="E1142" s="29" t="s">
        <v>7</v>
      </c>
      <c r="F1142" s="29" t="s">
        <v>440</v>
      </c>
      <c r="G1142" s="29" t="s">
        <v>441</v>
      </c>
      <c r="H1142" s="30">
        <v>275</v>
      </c>
      <c r="I1142" s="30">
        <v>283</v>
      </c>
      <c r="J1142" s="31">
        <v>8</v>
      </c>
    </row>
    <row r="1143" spans="1:10" ht="12.75" outlineLevel="1">
      <c r="A1143" s="26" t="s">
        <v>1906</v>
      </c>
      <c r="B1143" s="29" t="s">
        <v>37</v>
      </c>
      <c r="C1143" s="29" t="s">
        <v>43</v>
      </c>
      <c r="D1143" s="29" t="s">
        <v>105</v>
      </c>
      <c r="E1143" s="29" t="s">
        <v>7</v>
      </c>
      <c r="F1143" s="29" t="s">
        <v>106</v>
      </c>
      <c r="G1143" s="29" t="s">
        <v>107</v>
      </c>
      <c r="H1143" s="30">
        <v>717.75</v>
      </c>
      <c r="I1143" s="30">
        <v>-1274.4</v>
      </c>
      <c r="J1143" s="31">
        <v>-1992.15</v>
      </c>
    </row>
    <row r="1144" spans="1:10" ht="12.75" outlineLevel="1">
      <c r="A1144" s="26" t="s">
        <v>1907</v>
      </c>
      <c r="B1144" s="29" t="s">
        <v>37</v>
      </c>
      <c r="C1144" s="29" t="s">
        <v>43</v>
      </c>
      <c r="D1144" s="29" t="s">
        <v>105</v>
      </c>
      <c r="E1144" s="29" t="s">
        <v>7</v>
      </c>
      <c r="F1144" s="29" t="s">
        <v>444</v>
      </c>
      <c r="G1144" s="29" t="s">
        <v>10</v>
      </c>
      <c r="H1144" s="30">
        <v>0</v>
      </c>
      <c r="I1144" s="30">
        <v>-350.3</v>
      </c>
      <c r="J1144" s="31">
        <v>-350.3</v>
      </c>
    </row>
    <row r="1145" spans="1:10" ht="12.75" outlineLevel="1">
      <c r="A1145" s="26" t="s">
        <v>1908</v>
      </c>
      <c r="B1145" s="29" t="s">
        <v>37</v>
      </c>
      <c r="C1145" s="29" t="s">
        <v>43</v>
      </c>
      <c r="D1145" s="29" t="s">
        <v>105</v>
      </c>
      <c r="E1145" s="29" t="s">
        <v>7</v>
      </c>
      <c r="F1145" s="29" t="s">
        <v>109</v>
      </c>
      <c r="G1145" s="29" t="s">
        <v>110</v>
      </c>
      <c r="H1145" s="30">
        <v>17.75</v>
      </c>
      <c r="I1145" s="30">
        <v>0</v>
      </c>
      <c r="J1145" s="31">
        <v>-17.75</v>
      </c>
    </row>
    <row r="1146" spans="1:10" ht="12.75" outlineLevel="1">
      <c r="A1146" s="26" t="s">
        <v>1909</v>
      </c>
      <c r="B1146" s="29" t="s">
        <v>37</v>
      </c>
      <c r="C1146" s="29" t="s">
        <v>43</v>
      </c>
      <c r="D1146" s="29" t="s">
        <v>105</v>
      </c>
      <c r="E1146" s="29" t="s">
        <v>7</v>
      </c>
      <c r="F1146" s="29" t="s">
        <v>112</v>
      </c>
      <c r="G1146" s="29" t="s">
        <v>113</v>
      </c>
      <c r="H1146" s="30">
        <v>908.25</v>
      </c>
      <c r="I1146" s="30">
        <v>672.56</v>
      </c>
      <c r="J1146" s="31">
        <v>-235.69</v>
      </c>
    </row>
    <row r="1147" spans="1:10" ht="12.75" outlineLevel="1">
      <c r="A1147" s="26" t="s">
        <v>1910</v>
      </c>
      <c r="B1147" s="29" t="s">
        <v>37</v>
      </c>
      <c r="C1147" s="29" t="s">
        <v>43</v>
      </c>
      <c r="D1147" s="29" t="s">
        <v>115</v>
      </c>
      <c r="E1147" s="29" t="s">
        <v>8</v>
      </c>
      <c r="F1147" s="29" t="s">
        <v>116</v>
      </c>
      <c r="G1147" s="29" t="s">
        <v>117</v>
      </c>
      <c r="H1147" s="30">
        <v>-925</v>
      </c>
      <c r="I1147" s="30">
        <v>-859.62</v>
      </c>
      <c r="J1147" s="31">
        <v>65.38</v>
      </c>
    </row>
    <row r="1148" spans="1:10" ht="12.75" outlineLevel="1">
      <c r="A1148" s="26" t="s">
        <v>1911</v>
      </c>
      <c r="B1148" s="29" t="s">
        <v>37</v>
      </c>
      <c r="C1148" s="29" t="s">
        <v>43</v>
      </c>
      <c r="D1148" s="29" t="s">
        <v>115</v>
      </c>
      <c r="E1148" s="29" t="s">
        <v>8</v>
      </c>
      <c r="F1148" s="29" t="s">
        <v>636</v>
      </c>
      <c r="G1148" s="29" t="s">
        <v>637</v>
      </c>
      <c r="H1148" s="30">
        <v>-82.25</v>
      </c>
      <c r="I1148" s="30">
        <v>0</v>
      </c>
      <c r="J1148" s="31">
        <v>82.25</v>
      </c>
    </row>
    <row r="1149" spans="1:10" ht="12.75" outlineLevel="1">
      <c r="A1149" s="26" t="s">
        <v>1912</v>
      </c>
      <c r="B1149" s="29" t="s">
        <v>37</v>
      </c>
      <c r="C1149" s="29" t="s">
        <v>43</v>
      </c>
      <c r="D1149" s="29" t="s">
        <v>115</v>
      </c>
      <c r="E1149" s="29" t="s">
        <v>8</v>
      </c>
      <c r="F1149" s="29" t="s">
        <v>119</v>
      </c>
      <c r="G1149" s="29" t="s">
        <v>120</v>
      </c>
      <c r="H1149" s="30">
        <v>364.75</v>
      </c>
      <c r="I1149" s="30">
        <v>410</v>
      </c>
      <c r="J1149" s="31">
        <v>45.25</v>
      </c>
    </row>
    <row r="1150" spans="1:10" ht="12.75" outlineLevel="1">
      <c r="A1150" s="26" t="s">
        <v>1913</v>
      </c>
      <c r="B1150" s="29" t="s">
        <v>37</v>
      </c>
      <c r="C1150" s="29" t="s">
        <v>43</v>
      </c>
      <c r="D1150" s="29" t="s">
        <v>115</v>
      </c>
      <c r="E1150" s="29" t="s">
        <v>8</v>
      </c>
      <c r="F1150" s="29" t="s">
        <v>122</v>
      </c>
      <c r="G1150" s="29" t="s">
        <v>123</v>
      </c>
      <c r="H1150" s="30">
        <v>29.75</v>
      </c>
      <c r="I1150" s="30">
        <v>185.38</v>
      </c>
      <c r="J1150" s="31">
        <v>155.63</v>
      </c>
    </row>
    <row r="1151" spans="1:10" ht="12.75" outlineLevel="1">
      <c r="A1151" s="26" t="s">
        <v>1914</v>
      </c>
      <c r="B1151" s="29" t="s">
        <v>37</v>
      </c>
      <c r="C1151" s="29" t="s">
        <v>43</v>
      </c>
      <c r="D1151" s="29" t="s">
        <v>115</v>
      </c>
      <c r="E1151" s="29" t="s">
        <v>8</v>
      </c>
      <c r="F1151" s="29" t="s">
        <v>1651</v>
      </c>
      <c r="G1151" s="29" t="s">
        <v>1652</v>
      </c>
      <c r="H1151" s="30">
        <v>89.25</v>
      </c>
      <c r="I1151" s="30">
        <v>-55.99</v>
      </c>
      <c r="J1151" s="31">
        <v>-145.24</v>
      </c>
    </row>
    <row r="1152" spans="1:10" ht="12.75" outlineLevel="1">
      <c r="A1152" s="26" t="s">
        <v>1915</v>
      </c>
      <c r="B1152" s="29" t="s">
        <v>37</v>
      </c>
      <c r="C1152" s="29" t="s">
        <v>43</v>
      </c>
      <c r="D1152" s="29" t="s">
        <v>115</v>
      </c>
      <c r="E1152" s="29" t="s">
        <v>8</v>
      </c>
      <c r="F1152" s="29" t="s">
        <v>125</v>
      </c>
      <c r="G1152" s="29" t="s">
        <v>126</v>
      </c>
      <c r="H1152" s="30">
        <v>0</v>
      </c>
      <c r="I1152" s="30">
        <v>510</v>
      </c>
      <c r="J1152" s="31">
        <v>510</v>
      </c>
    </row>
    <row r="1153" spans="1:10" ht="12.75" outlineLevel="1">
      <c r="A1153" s="26" t="s">
        <v>1916</v>
      </c>
      <c r="B1153" s="29" t="s">
        <v>37</v>
      </c>
      <c r="C1153" s="29" t="s">
        <v>43</v>
      </c>
      <c r="D1153" s="29" t="s">
        <v>115</v>
      </c>
      <c r="E1153" s="29" t="s">
        <v>8</v>
      </c>
      <c r="F1153" s="29" t="s">
        <v>461</v>
      </c>
      <c r="G1153" s="29" t="s">
        <v>462</v>
      </c>
      <c r="H1153" s="30">
        <v>26.75</v>
      </c>
      <c r="I1153" s="30">
        <v>0</v>
      </c>
      <c r="J1153" s="31">
        <v>-26.75</v>
      </c>
    </row>
    <row r="1154" spans="1:10" ht="12.75" outlineLevel="1">
      <c r="A1154" s="26" t="s">
        <v>1917</v>
      </c>
      <c r="B1154" s="29" t="s">
        <v>37</v>
      </c>
      <c r="C1154" s="29" t="s">
        <v>43</v>
      </c>
      <c r="D1154" s="29" t="s">
        <v>115</v>
      </c>
      <c r="E1154" s="29" t="s">
        <v>8</v>
      </c>
      <c r="F1154" s="29" t="s">
        <v>128</v>
      </c>
      <c r="G1154" s="29" t="s">
        <v>129</v>
      </c>
      <c r="H1154" s="30">
        <v>2548.75</v>
      </c>
      <c r="I1154" s="30">
        <v>1338.8</v>
      </c>
      <c r="J1154" s="31">
        <v>-1209.95</v>
      </c>
    </row>
    <row r="1155" spans="1:10" ht="12.75" outlineLevel="1">
      <c r="A1155" s="26" t="s">
        <v>1918</v>
      </c>
      <c r="B1155" s="29" t="s">
        <v>37</v>
      </c>
      <c r="C1155" s="29" t="s">
        <v>43</v>
      </c>
      <c r="D1155" s="29" t="s">
        <v>115</v>
      </c>
      <c r="E1155" s="29" t="s">
        <v>8</v>
      </c>
      <c r="F1155" s="29" t="s">
        <v>131</v>
      </c>
      <c r="G1155" s="29" t="s">
        <v>132</v>
      </c>
      <c r="H1155" s="30">
        <v>1719.75</v>
      </c>
      <c r="I1155" s="30">
        <v>1683.98</v>
      </c>
      <c r="J1155" s="31">
        <v>-35.77</v>
      </c>
    </row>
    <row r="1156" spans="1:10" ht="12.75" outlineLevel="1">
      <c r="A1156" s="26" t="s">
        <v>1919</v>
      </c>
      <c r="B1156" s="29" t="s">
        <v>37</v>
      </c>
      <c r="C1156" s="29" t="s">
        <v>43</v>
      </c>
      <c r="D1156" s="29" t="s">
        <v>115</v>
      </c>
      <c r="E1156" s="29" t="s">
        <v>8</v>
      </c>
      <c r="F1156" s="29" t="s">
        <v>134</v>
      </c>
      <c r="G1156" s="29" t="s">
        <v>135</v>
      </c>
      <c r="H1156" s="30">
        <v>5782</v>
      </c>
      <c r="I1156" s="30">
        <v>17806.54</v>
      </c>
      <c r="J1156" s="31">
        <v>12024.54</v>
      </c>
    </row>
    <row r="1157" spans="1:10" ht="12.75" outlineLevel="1">
      <c r="A1157" s="26" t="s">
        <v>1920</v>
      </c>
      <c r="B1157" s="29" t="s">
        <v>37</v>
      </c>
      <c r="C1157" s="29" t="s">
        <v>43</v>
      </c>
      <c r="D1157" s="29" t="s">
        <v>115</v>
      </c>
      <c r="E1157" s="29" t="s">
        <v>8</v>
      </c>
      <c r="F1157" s="29" t="s">
        <v>137</v>
      </c>
      <c r="G1157" s="29" t="s">
        <v>138</v>
      </c>
      <c r="H1157" s="30">
        <v>0</v>
      </c>
      <c r="I1157" s="30">
        <v>14745.75</v>
      </c>
      <c r="J1157" s="31">
        <v>14745.75</v>
      </c>
    </row>
    <row r="1158" spans="1:10" ht="12.75" outlineLevel="1">
      <c r="A1158" s="26" t="s">
        <v>1921</v>
      </c>
      <c r="B1158" s="29" t="s">
        <v>37</v>
      </c>
      <c r="C1158" s="29" t="s">
        <v>43</v>
      </c>
      <c r="D1158" s="29" t="s">
        <v>115</v>
      </c>
      <c r="E1158" s="29" t="s">
        <v>8</v>
      </c>
      <c r="F1158" s="29" t="s">
        <v>140</v>
      </c>
      <c r="G1158" s="29" t="s">
        <v>141</v>
      </c>
      <c r="H1158" s="30">
        <v>9427</v>
      </c>
      <c r="I1158" s="30">
        <v>7393.13</v>
      </c>
      <c r="J1158" s="31">
        <v>-2033.87</v>
      </c>
    </row>
    <row r="1159" spans="1:10" ht="12.75" outlineLevel="1">
      <c r="A1159" s="26" t="s">
        <v>1922</v>
      </c>
      <c r="B1159" s="29" t="s">
        <v>37</v>
      </c>
      <c r="C1159" s="29" t="s">
        <v>43</v>
      </c>
      <c r="D1159" s="29" t="s">
        <v>115</v>
      </c>
      <c r="E1159" s="29" t="s">
        <v>8</v>
      </c>
      <c r="F1159" s="29" t="s">
        <v>1784</v>
      </c>
      <c r="G1159" s="29" t="s">
        <v>1785</v>
      </c>
      <c r="H1159" s="30">
        <v>4290</v>
      </c>
      <c r="I1159" s="30">
        <v>0</v>
      </c>
      <c r="J1159" s="31">
        <v>-4290</v>
      </c>
    </row>
    <row r="1160" spans="1:10" ht="12.75" outlineLevel="1">
      <c r="A1160" s="26" t="s">
        <v>1923</v>
      </c>
      <c r="B1160" s="29" t="s">
        <v>37</v>
      </c>
      <c r="C1160" s="29" t="s">
        <v>43</v>
      </c>
      <c r="D1160" s="29" t="s">
        <v>115</v>
      </c>
      <c r="E1160" s="29" t="s">
        <v>8</v>
      </c>
      <c r="F1160" s="29" t="s">
        <v>143</v>
      </c>
      <c r="G1160" s="29" t="s">
        <v>144</v>
      </c>
      <c r="H1160" s="30">
        <v>1065.25</v>
      </c>
      <c r="I1160" s="30">
        <v>487.78</v>
      </c>
      <c r="J1160" s="31">
        <v>-577.47</v>
      </c>
    </row>
    <row r="1161" spans="1:10" ht="12.75" outlineLevel="1">
      <c r="A1161" s="26" t="s">
        <v>1924</v>
      </c>
      <c r="B1161" s="29" t="s">
        <v>37</v>
      </c>
      <c r="C1161" s="29" t="s">
        <v>43</v>
      </c>
      <c r="D1161" s="29" t="s">
        <v>115</v>
      </c>
      <c r="E1161" s="29" t="s">
        <v>8</v>
      </c>
      <c r="F1161" s="29" t="s">
        <v>149</v>
      </c>
      <c r="G1161" s="29" t="s">
        <v>150</v>
      </c>
      <c r="H1161" s="30">
        <v>3777.75</v>
      </c>
      <c r="I1161" s="30">
        <v>-144.69</v>
      </c>
      <c r="J1161" s="31">
        <v>-3922.44</v>
      </c>
    </row>
    <row r="1162" spans="1:10" ht="12.75" outlineLevel="1">
      <c r="A1162" s="26" t="s">
        <v>1925</v>
      </c>
      <c r="B1162" s="29" t="s">
        <v>37</v>
      </c>
      <c r="C1162" s="29" t="s">
        <v>43</v>
      </c>
      <c r="D1162" s="29" t="s">
        <v>115</v>
      </c>
      <c r="E1162" s="29" t="s">
        <v>8</v>
      </c>
      <c r="F1162" s="29" t="s">
        <v>290</v>
      </c>
      <c r="G1162" s="29" t="s">
        <v>291</v>
      </c>
      <c r="H1162" s="30">
        <v>1250</v>
      </c>
      <c r="I1162" s="30">
        <v>3193.25</v>
      </c>
      <c r="J1162" s="31">
        <v>1943.25</v>
      </c>
    </row>
    <row r="1163" spans="1:10" ht="12.75" outlineLevel="1">
      <c r="A1163" s="26" t="s">
        <v>1926</v>
      </c>
      <c r="B1163" s="29" t="s">
        <v>37</v>
      </c>
      <c r="C1163" s="29" t="s">
        <v>43</v>
      </c>
      <c r="D1163" s="29" t="s">
        <v>115</v>
      </c>
      <c r="E1163" s="29" t="s">
        <v>8</v>
      </c>
      <c r="F1163" s="29" t="s">
        <v>482</v>
      </c>
      <c r="G1163" s="29" t="s">
        <v>483</v>
      </c>
      <c r="H1163" s="30">
        <v>812.5</v>
      </c>
      <c r="I1163" s="30">
        <v>197.5</v>
      </c>
      <c r="J1163" s="31">
        <v>-615</v>
      </c>
    </row>
    <row r="1164" spans="1:10" ht="12.75" outlineLevel="1">
      <c r="A1164" s="26" t="s">
        <v>1927</v>
      </c>
      <c r="B1164" s="29" t="s">
        <v>37</v>
      </c>
      <c r="C1164" s="29" t="s">
        <v>43</v>
      </c>
      <c r="D1164" s="29" t="s">
        <v>115</v>
      </c>
      <c r="E1164" s="29" t="s">
        <v>8</v>
      </c>
      <c r="F1164" s="29" t="s">
        <v>293</v>
      </c>
      <c r="G1164" s="29" t="s">
        <v>294</v>
      </c>
      <c r="H1164" s="30">
        <v>1000</v>
      </c>
      <c r="I1164" s="30">
        <v>571</v>
      </c>
      <c r="J1164" s="31">
        <v>-429</v>
      </c>
    </row>
    <row r="1165" spans="1:10" ht="12.75" outlineLevel="1">
      <c r="A1165" s="26" t="s">
        <v>1928</v>
      </c>
      <c r="B1165" s="29" t="s">
        <v>37</v>
      </c>
      <c r="C1165" s="29" t="s">
        <v>43</v>
      </c>
      <c r="D1165" s="29" t="s">
        <v>115</v>
      </c>
      <c r="E1165" s="29" t="s">
        <v>8</v>
      </c>
      <c r="F1165" s="29" t="s">
        <v>768</v>
      </c>
      <c r="G1165" s="29" t="s">
        <v>769</v>
      </c>
      <c r="H1165" s="30">
        <v>4500</v>
      </c>
      <c r="I1165" s="30">
        <v>820</v>
      </c>
      <c r="J1165" s="31">
        <v>-3680</v>
      </c>
    </row>
    <row r="1166" spans="1:10" ht="12.75" outlineLevel="1">
      <c r="A1166" s="26" t="s">
        <v>1929</v>
      </c>
      <c r="B1166" s="29" t="s">
        <v>37</v>
      </c>
      <c r="C1166" s="29" t="s">
        <v>43</v>
      </c>
      <c r="D1166" s="29" t="s">
        <v>115</v>
      </c>
      <c r="E1166" s="29" t="s">
        <v>8</v>
      </c>
      <c r="F1166" s="29" t="s">
        <v>296</v>
      </c>
      <c r="G1166" s="29" t="s">
        <v>297</v>
      </c>
      <c r="H1166" s="30">
        <v>0</v>
      </c>
      <c r="I1166" s="30">
        <v>-488</v>
      </c>
      <c r="J1166" s="31">
        <v>-488</v>
      </c>
    </row>
    <row r="1167" spans="1:10" ht="12.75" outlineLevel="1">
      <c r="A1167" s="26" t="s">
        <v>1930</v>
      </c>
      <c r="B1167" s="29" t="s">
        <v>37</v>
      </c>
      <c r="C1167" s="29" t="s">
        <v>43</v>
      </c>
      <c r="D1167" s="29" t="s">
        <v>115</v>
      </c>
      <c r="E1167" s="29" t="s">
        <v>8</v>
      </c>
      <c r="F1167" s="29" t="s">
        <v>881</v>
      </c>
      <c r="G1167" s="29" t="s">
        <v>882</v>
      </c>
      <c r="H1167" s="30">
        <v>0</v>
      </c>
      <c r="I1167" s="30">
        <v>25.2</v>
      </c>
      <c r="J1167" s="31">
        <v>25.2</v>
      </c>
    </row>
    <row r="1168" spans="1:10" ht="12.75" outlineLevel="1">
      <c r="A1168" s="26" t="s">
        <v>1931</v>
      </c>
      <c r="B1168" s="29" t="s">
        <v>37</v>
      </c>
      <c r="C1168" s="29" t="s">
        <v>43</v>
      </c>
      <c r="D1168" s="29" t="s">
        <v>115</v>
      </c>
      <c r="E1168" s="29" t="s">
        <v>8</v>
      </c>
      <c r="F1168" s="29" t="s">
        <v>152</v>
      </c>
      <c r="G1168" s="29" t="s">
        <v>153</v>
      </c>
      <c r="H1168" s="30">
        <v>27.5</v>
      </c>
      <c r="I1168" s="30">
        <v>55</v>
      </c>
      <c r="J1168" s="31">
        <v>27.5</v>
      </c>
    </row>
    <row r="1169" spans="1:10" ht="12.75" outlineLevel="1">
      <c r="A1169" s="26" t="s">
        <v>1932</v>
      </c>
      <c r="B1169" s="29" t="s">
        <v>37</v>
      </c>
      <c r="C1169" s="29" t="s">
        <v>43</v>
      </c>
      <c r="D1169" s="29" t="s">
        <v>115</v>
      </c>
      <c r="E1169" s="29" t="s">
        <v>8</v>
      </c>
      <c r="F1169" s="29" t="s">
        <v>497</v>
      </c>
      <c r="G1169" s="29" t="s">
        <v>498</v>
      </c>
      <c r="H1169" s="30">
        <v>0</v>
      </c>
      <c r="I1169" s="30">
        <v>26</v>
      </c>
      <c r="J1169" s="31">
        <v>26</v>
      </c>
    </row>
    <row r="1170" spans="1:10" ht="12.75" outlineLevel="1">
      <c r="A1170" s="26" t="s">
        <v>1933</v>
      </c>
      <c r="B1170" s="29" t="s">
        <v>37</v>
      </c>
      <c r="C1170" s="29" t="s">
        <v>43</v>
      </c>
      <c r="D1170" s="29" t="s">
        <v>115</v>
      </c>
      <c r="E1170" s="29" t="s">
        <v>8</v>
      </c>
      <c r="F1170" s="29" t="s">
        <v>158</v>
      </c>
      <c r="G1170" s="29" t="s">
        <v>159</v>
      </c>
      <c r="H1170" s="30">
        <v>0</v>
      </c>
      <c r="I1170" s="30">
        <v>421</v>
      </c>
      <c r="J1170" s="31">
        <v>421</v>
      </c>
    </row>
    <row r="1171" spans="1:10" ht="12.75" outlineLevel="1">
      <c r="A1171" s="26" t="s">
        <v>1934</v>
      </c>
      <c r="B1171" s="29" t="s">
        <v>37</v>
      </c>
      <c r="C1171" s="29" t="s">
        <v>43</v>
      </c>
      <c r="D1171" s="29" t="s">
        <v>115</v>
      </c>
      <c r="E1171" s="29" t="s">
        <v>8</v>
      </c>
      <c r="F1171" s="29" t="s">
        <v>161</v>
      </c>
      <c r="G1171" s="29" t="s">
        <v>162</v>
      </c>
      <c r="H1171" s="30">
        <v>12375</v>
      </c>
      <c r="I1171" s="30">
        <v>8731.46</v>
      </c>
      <c r="J1171" s="31">
        <v>-3643.54</v>
      </c>
    </row>
    <row r="1172" spans="1:10" ht="12.75" outlineLevel="1">
      <c r="A1172" s="26" t="s">
        <v>1935</v>
      </c>
      <c r="B1172" s="29" t="s">
        <v>37</v>
      </c>
      <c r="C1172" s="29" t="s">
        <v>43</v>
      </c>
      <c r="D1172" s="29" t="s">
        <v>115</v>
      </c>
      <c r="E1172" s="29" t="s">
        <v>8</v>
      </c>
      <c r="F1172" s="29" t="s">
        <v>164</v>
      </c>
      <c r="G1172" s="29" t="s">
        <v>165</v>
      </c>
      <c r="H1172" s="30">
        <v>1596.25</v>
      </c>
      <c r="I1172" s="30">
        <v>3394.01</v>
      </c>
      <c r="J1172" s="31">
        <v>1797.76</v>
      </c>
    </row>
    <row r="1173" spans="1:10" ht="12.75" outlineLevel="1">
      <c r="A1173" s="26" t="s">
        <v>1936</v>
      </c>
      <c r="B1173" s="29" t="s">
        <v>37</v>
      </c>
      <c r="C1173" s="29" t="s">
        <v>43</v>
      </c>
      <c r="D1173" s="29" t="s">
        <v>115</v>
      </c>
      <c r="E1173" s="29" t="s">
        <v>8</v>
      </c>
      <c r="F1173" s="29" t="s">
        <v>167</v>
      </c>
      <c r="G1173" s="29" t="s">
        <v>168</v>
      </c>
      <c r="H1173" s="30">
        <v>3500</v>
      </c>
      <c r="I1173" s="30">
        <v>1373.05</v>
      </c>
      <c r="J1173" s="31">
        <v>-2126.95</v>
      </c>
    </row>
    <row r="1174" spans="1:10" ht="12.75" outlineLevel="1">
      <c r="A1174" s="26" t="s">
        <v>1937</v>
      </c>
      <c r="B1174" s="29" t="s">
        <v>37</v>
      </c>
      <c r="C1174" s="29" t="s">
        <v>43</v>
      </c>
      <c r="D1174" s="29" t="s">
        <v>115</v>
      </c>
      <c r="E1174" s="29" t="s">
        <v>8</v>
      </c>
      <c r="F1174" s="29" t="s">
        <v>170</v>
      </c>
      <c r="G1174" s="29" t="s">
        <v>171</v>
      </c>
      <c r="H1174" s="30">
        <v>-1750</v>
      </c>
      <c r="I1174" s="30">
        <v>0</v>
      </c>
      <c r="J1174" s="31">
        <v>1750</v>
      </c>
    </row>
    <row r="1175" spans="1:10" ht="12.75" outlineLevel="1">
      <c r="A1175" s="26" t="s">
        <v>1938</v>
      </c>
      <c r="B1175" s="29" t="s">
        <v>37</v>
      </c>
      <c r="C1175" s="29" t="s">
        <v>43</v>
      </c>
      <c r="D1175" s="29" t="s">
        <v>115</v>
      </c>
      <c r="E1175" s="29" t="s">
        <v>8</v>
      </c>
      <c r="F1175" s="29" t="s">
        <v>173</v>
      </c>
      <c r="G1175" s="29" t="s">
        <v>174</v>
      </c>
      <c r="H1175" s="30">
        <v>0</v>
      </c>
      <c r="I1175" s="30">
        <v>-174.37</v>
      </c>
      <c r="J1175" s="31">
        <v>-174.37</v>
      </c>
    </row>
    <row r="1176" spans="1:10" ht="12.75" outlineLevel="1">
      <c r="A1176" s="26" t="s">
        <v>1939</v>
      </c>
      <c r="B1176" s="29" t="s">
        <v>37</v>
      </c>
      <c r="C1176" s="29" t="s">
        <v>43</v>
      </c>
      <c r="D1176" s="29" t="s">
        <v>115</v>
      </c>
      <c r="E1176" s="29" t="s">
        <v>8</v>
      </c>
      <c r="F1176" s="29" t="s">
        <v>176</v>
      </c>
      <c r="G1176" s="29" t="s">
        <v>177</v>
      </c>
      <c r="H1176" s="30">
        <v>403.75</v>
      </c>
      <c r="I1176" s="30">
        <v>-350.06</v>
      </c>
      <c r="J1176" s="31">
        <v>-753.81</v>
      </c>
    </row>
    <row r="1177" spans="1:10" ht="12.75" outlineLevel="1">
      <c r="A1177" s="26" t="s">
        <v>1940</v>
      </c>
      <c r="B1177" s="29" t="s">
        <v>37</v>
      </c>
      <c r="C1177" s="29" t="s">
        <v>43</v>
      </c>
      <c r="D1177" s="29" t="s">
        <v>115</v>
      </c>
      <c r="E1177" s="29" t="s">
        <v>8</v>
      </c>
      <c r="F1177" s="29" t="s">
        <v>179</v>
      </c>
      <c r="G1177" s="29" t="s">
        <v>180</v>
      </c>
      <c r="H1177" s="30">
        <v>1988.75</v>
      </c>
      <c r="I1177" s="30">
        <v>1164</v>
      </c>
      <c r="J1177" s="31">
        <v>-824.75</v>
      </c>
    </row>
    <row r="1178" spans="1:10" ht="12.75" outlineLevel="1">
      <c r="A1178" s="26" t="s">
        <v>1941</v>
      </c>
      <c r="B1178" s="29" t="s">
        <v>37</v>
      </c>
      <c r="C1178" s="29" t="s">
        <v>43</v>
      </c>
      <c r="D1178" s="29" t="s">
        <v>115</v>
      </c>
      <c r="E1178" s="29" t="s">
        <v>8</v>
      </c>
      <c r="F1178" s="29" t="s">
        <v>1804</v>
      </c>
      <c r="G1178" s="29" t="s">
        <v>1805</v>
      </c>
      <c r="H1178" s="30">
        <v>1756.5</v>
      </c>
      <c r="I1178" s="30">
        <v>0</v>
      </c>
      <c r="J1178" s="31">
        <v>-1756.5</v>
      </c>
    </row>
    <row r="1179" spans="1:10" ht="12.75" outlineLevel="1">
      <c r="A1179" s="26" t="s">
        <v>1942</v>
      </c>
      <c r="B1179" s="29" t="s">
        <v>37</v>
      </c>
      <c r="C1179" s="29" t="s">
        <v>43</v>
      </c>
      <c r="D1179" s="29" t="s">
        <v>115</v>
      </c>
      <c r="E1179" s="29" t="s">
        <v>8</v>
      </c>
      <c r="F1179" s="29" t="s">
        <v>185</v>
      </c>
      <c r="G1179" s="29" t="s">
        <v>186</v>
      </c>
      <c r="H1179" s="30">
        <v>0</v>
      </c>
      <c r="I1179" s="30">
        <v>-3084.6</v>
      </c>
      <c r="J1179" s="31">
        <v>-3084.6</v>
      </c>
    </row>
    <row r="1180" spans="1:10" ht="12.75" outlineLevel="1">
      <c r="A1180" s="26" t="s">
        <v>1943</v>
      </c>
      <c r="B1180" s="29" t="s">
        <v>37</v>
      </c>
      <c r="C1180" s="29" t="s">
        <v>43</v>
      </c>
      <c r="D1180" s="29" t="s">
        <v>115</v>
      </c>
      <c r="E1180" s="29" t="s">
        <v>8</v>
      </c>
      <c r="F1180" s="29" t="s">
        <v>188</v>
      </c>
      <c r="G1180" s="29" t="s">
        <v>189</v>
      </c>
      <c r="H1180" s="30">
        <v>13383</v>
      </c>
      <c r="I1180" s="30">
        <v>11165.7</v>
      </c>
      <c r="J1180" s="31">
        <v>-2217.3</v>
      </c>
    </row>
    <row r="1181" spans="1:10" ht="12.75" outlineLevel="1">
      <c r="A1181" s="26" t="s">
        <v>1944</v>
      </c>
      <c r="B1181" s="29" t="s">
        <v>37</v>
      </c>
      <c r="C1181" s="29" t="s">
        <v>43</v>
      </c>
      <c r="D1181" s="29" t="s">
        <v>115</v>
      </c>
      <c r="E1181" s="29" t="s">
        <v>8</v>
      </c>
      <c r="F1181" s="29" t="s">
        <v>191</v>
      </c>
      <c r="G1181" s="29" t="s">
        <v>192</v>
      </c>
      <c r="H1181" s="30">
        <v>613.5</v>
      </c>
      <c r="I1181" s="30">
        <v>466.8</v>
      </c>
      <c r="J1181" s="31">
        <v>-146.7</v>
      </c>
    </row>
    <row r="1182" spans="1:10" ht="12.75" outlineLevel="1">
      <c r="A1182" s="26" t="s">
        <v>1945</v>
      </c>
      <c r="B1182" s="29" t="s">
        <v>37</v>
      </c>
      <c r="C1182" s="29" t="s">
        <v>43</v>
      </c>
      <c r="D1182" s="29" t="s">
        <v>115</v>
      </c>
      <c r="E1182" s="29" t="s">
        <v>8</v>
      </c>
      <c r="F1182" s="29" t="s">
        <v>316</v>
      </c>
      <c r="G1182" s="29" t="s">
        <v>317</v>
      </c>
      <c r="H1182" s="30">
        <v>2647.25</v>
      </c>
      <c r="I1182" s="30">
        <v>3886.1</v>
      </c>
      <c r="J1182" s="31">
        <v>1238.85</v>
      </c>
    </row>
    <row r="1183" spans="1:10" ht="12.75" outlineLevel="1">
      <c r="A1183" s="26" t="s">
        <v>1946</v>
      </c>
      <c r="B1183" s="29" t="s">
        <v>37</v>
      </c>
      <c r="C1183" s="29" t="s">
        <v>43</v>
      </c>
      <c r="D1183" s="29" t="s">
        <v>115</v>
      </c>
      <c r="E1183" s="29" t="s">
        <v>8</v>
      </c>
      <c r="F1183" s="29" t="s">
        <v>194</v>
      </c>
      <c r="G1183" s="29" t="s">
        <v>195</v>
      </c>
      <c r="H1183" s="30">
        <v>62</v>
      </c>
      <c r="I1183" s="30">
        <v>0</v>
      </c>
      <c r="J1183" s="31">
        <v>-62</v>
      </c>
    </row>
    <row r="1184" spans="1:10" ht="12.75" outlineLevel="1">
      <c r="A1184" s="26" t="s">
        <v>1947</v>
      </c>
      <c r="B1184" s="29" t="s">
        <v>37</v>
      </c>
      <c r="C1184" s="29" t="s">
        <v>43</v>
      </c>
      <c r="D1184" s="29" t="s">
        <v>115</v>
      </c>
      <c r="E1184" s="29" t="s">
        <v>8</v>
      </c>
      <c r="F1184" s="29" t="s">
        <v>1812</v>
      </c>
      <c r="G1184" s="29" t="s">
        <v>1813</v>
      </c>
      <c r="H1184" s="30">
        <v>1500</v>
      </c>
      <c r="I1184" s="30">
        <v>388</v>
      </c>
      <c r="J1184" s="31">
        <v>-1112</v>
      </c>
    </row>
    <row r="1185" spans="1:10" ht="12.75" outlineLevel="1">
      <c r="A1185" s="26" t="s">
        <v>1948</v>
      </c>
      <c r="B1185" s="29" t="s">
        <v>37</v>
      </c>
      <c r="C1185" s="29" t="s">
        <v>43</v>
      </c>
      <c r="D1185" s="29" t="s">
        <v>115</v>
      </c>
      <c r="E1185" s="29" t="s">
        <v>8</v>
      </c>
      <c r="F1185" s="29" t="s">
        <v>197</v>
      </c>
      <c r="G1185" s="29" t="s">
        <v>198</v>
      </c>
      <c r="H1185" s="30">
        <v>1791.5</v>
      </c>
      <c r="I1185" s="30">
        <v>1718.67</v>
      </c>
      <c r="J1185" s="31">
        <v>-72.83</v>
      </c>
    </row>
    <row r="1186" spans="1:10" ht="12.75" outlineLevel="1">
      <c r="A1186" s="26" t="s">
        <v>1949</v>
      </c>
      <c r="B1186" s="29" t="s">
        <v>37</v>
      </c>
      <c r="C1186" s="29" t="s">
        <v>43</v>
      </c>
      <c r="D1186" s="29" t="s">
        <v>677</v>
      </c>
      <c r="E1186" s="29" t="s">
        <v>1876</v>
      </c>
      <c r="F1186" s="29" t="s">
        <v>678</v>
      </c>
      <c r="G1186" s="29" t="s">
        <v>679</v>
      </c>
      <c r="H1186" s="30">
        <v>85.25</v>
      </c>
      <c r="I1186" s="30">
        <v>0</v>
      </c>
      <c r="J1186" s="31">
        <v>-85.25</v>
      </c>
    </row>
    <row r="1187" spans="1:10" ht="12.75" outlineLevel="1">
      <c r="A1187" s="26" t="s">
        <v>1950</v>
      </c>
      <c r="B1187" s="29" t="s">
        <v>37</v>
      </c>
      <c r="C1187" s="29" t="s">
        <v>43</v>
      </c>
      <c r="D1187" s="29" t="s">
        <v>200</v>
      </c>
      <c r="E1187" s="29" t="s">
        <v>9</v>
      </c>
      <c r="F1187" s="29" t="s">
        <v>681</v>
      </c>
      <c r="G1187" s="29" t="s">
        <v>682</v>
      </c>
      <c r="H1187" s="30">
        <v>0</v>
      </c>
      <c r="I1187" s="30">
        <v>-474.25</v>
      </c>
      <c r="J1187" s="31">
        <v>-474.25</v>
      </c>
    </row>
    <row r="1188" spans="1:10" ht="12.75" outlineLevel="1">
      <c r="A1188" s="26" t="s">
        <v>1951</v>
      </c>
      <c r="B1188" s="29" t="s">
        <v>37</v>
      </c>
      <c r="C1188" s="29" t="s">
        <v>43</v>
      </c>
      <c r="D1188" s="29" t="s">
        <v>200</v>
      </c>
      <c r="E1188" s="29" t="s">
        <v>9</v>
      </c>
      <c r="F1188" s="29" t="s">
        <v>204</v>
      </c>
      <c r="G1188" s="29" t="s">
        <v>205</v>
      </c>
      <c r="H1188" s="30">
        <v>-295</v>
      </c>
      <c r="I1188" s="30">
        <v>0</v>
      </c>
      <c r="J1188" s="31">
        <v>295</v>
      </c>
    </row>
    <row r="1189" spans="1:10" ht="12.75" outlineLevel="1">
      <c r="A1189" s="26" t="s">
        <v>1952</v>
      </c>
      <c r="B1189" s="29" t="s">
        <v>37</v>
      </c>
      <c r="C1189" s="29" t="s">
        <v>43</v>
      </c>
      <c r="D1189" s="29" t="s">
        <v>200</v>
      </c>
      <c r="E1189" s="29" t="s">
        <v>9</v>
      </c>
      <c r="F1189" s="29" t="s">
        <v>915</v>
      </c>
      <c r="G1189" s="29" t="s">
        <v>916</v>
      </c>
      <c r="H1189" s="30">
        <v>-54.25</v>
      </c>
      <c r="I1189" s="30">
        <v>0</v>
      </c>
      <c r="J1189" s="31">
        <v>54.25</v>
      </c>
    </row>
    <row r="1190" spans="1:10" ht="12.75" outlineLevel="1">
      <c r="A1190" s="26" t="s">
        <v>1953</v>
      </c>
      <c r="B1190" s="29" t="s">
        <v>37</v>
      </c>
      <c r="C1190" s="29" t="s">
        <v>43</v>
      </c>
      <c r="D1190" s="29" t="s">
        <v>200</v>
      </c>
      <c r="E1190" s="29" t="s">
        <v>9</v>
      </c>
      <c r="F1190" s="29" t="s">
        <v>326</v>
      </c>
      <c r="G1190" s="29" t="s">
        <v>327</v>
      </c>
      <c r="H1190" s="30">
        <v>-1313.75</v>
      </c>
      <c r="I1190" s="30">
        <v>-308</v>
      </c>
      <c r="J1190" s="31">
        <v>1005.75</v>
      </c>
    </row>
    <row r="1191" spans="1:10" ht="12.75" outlineLevel="1">
      <c r="A1191" s="26" t="s">
        <v>1954</v>
      </c>
      <c r="B1191" s="29" t="s">
        <v>37</v>
      </c>
      <c r="C1191" s="29" t="s">
        <v>43</v>
      </c>
      <c r="D1191" s="29" t="s">
        <v>200</v>
      </c>
      <c r="E1191" s="29" t="s">
        <v>9</v>
      </c>
      <c r="F1191" s="29" t="s">
        <v>210</v>
      </c>
      <c r="G1191" s="29" t="s">
        <v>211</v>
      </c>
      <c r="H1191" s="30">
        <v>-7500</v>
      </c>
      <c r="I1191" s="30">
        <v>-850</v>
      </c>
      <c r="J1191" s="31">
        <v>6650</v>
      </c>
    </row>
    <row r="1192" spans="1:10" ht="12.75" outlineLevel="1">
      <c r="A1192" s="26" t="s">
        <v>1955</v>
      </c>
      <c r="B1192" s="29" t="s">
        <v>37</v>
      </c>
      <c r="C1192" s="29" t="s">
        <v>43</v>
      </c>
      <c r="D1192" s="29" t="s">
        <v>200</v>
      </c>
      <c r="E1192" s="29" t="s">
        <v>9</v>
      </c>
      <c r="F1192" s="29" t="s">
        <v>1822</v>
      </c>
      <c r="G1192" s="29" t="s">
        <v>1823</v>
      </c>
      <c r="H1192" s="30">
        <v>0</v>
      </c>
      <c r="I1192" s="30">
        <v>480</v>
      </c>
      <c r="J1192" s="31">
        <v>480</v>
      </c>
    </row>
    <row r="1193" spans="1:10" ht="12.75" outlineLevel="1">
      <c r="A1193" s="26" t="s">
        <v>1956</v>
      </c>
      <c r="B1193" s="29" t="s">
        <v>37</v>
      </c>
      <c r="C1193" s="29" t="s">
        <v>43</v>
      </c>
      <c r="D1193" s="29" t="s">
        <v>200</v>
      </c>
      <c r="E1193" s="29" t="s">
        <v>9</v>
      </c>
      <c r="F1193" s="29" t="s">
        <v>219</v>
      </c>
      <c r="G1193" s="29" t="s">
        <v>211</v>
      </c>
      <c r="H1193" s="30">
        <v>-2515.25</v>
      </c>
      <c r="I1193" s="30">
        <v>0</v>
      </c>
      <c r="J1193" s="31">
        <v>2515.25</v>
      </c>
    </row>
    <row r="1194" spans="1:10" ht="12.75" outlineLevel="1">
      <c r="A1194" s="26" t="s">
        <v>1957</v>
      </c>
      <c r="B1194" s="29" t="s">
        <v>37</v>
      </c>
      <c r="C1194" s="29" t="s">
        <v>43</v>
      </c>
      <c r="D1194" s="29" t="s">
        <v>200</v>
      </c>
      <c r="E1194" s="29" t="s">
        <v>9</v>
      </c>
      <c r="F1194" s="29" t="s">
        <v>689</v>
      </c>
      <c r="G1194" s="29" t="s">
        <v>690</v>
      </c>
      <c r="H1194" s="30">
        <v>0</v>
      </c>
      <c r="I1194" s="30">
        <v>-1094.52</v>
      </c>
      <c r="J1194" s="31">
        <v>-1094.52</v>
      </c>
    </row>
    <row r="1195" spans="1:10" ht="12.75" outlineLevel="1">
      <c r="A1195" s="26" t="s">
        <v>1958</v>
      </c>
      <c r="B1195" s="29" t="s">
        <v>37</v>
      </c>
      <c r="C1195" s="29" t="s">
        <v>43</v>
      </c>
      <c r="D1195" s="29" t="s">
        <v>200</v>
      </c>
      <c r="E1195" s="29" t="s">
        <v>9</v>
      </c>
      <c r="F1195" s="29" t="s">
        <v>1511</v>
      </c>
      <c r="G1195" s="29" t="s">
        <v>1512</v>
      </c>
      <c r="H1195" s="30">
        <v>0</v>
      </c>
      <c r="I1195" s="30">
        <v>-65</v>
      </c>
      <c r="J1195" s="31">
        <v>-65</v>
      </c>
    </row>
    <row r="1196" spans="1:10" ht="12.75" outlineLevel="1">
      <c r="A1196" s="26" t="s">
        <v>1959</v>
      </c>
      <c r="B1196" s="29" t="s">
        <v>37</v>
      </c>
      <c r="C1196" s="29" t="s">
        <v>43</v>
      </c>
      <c r="D1196" s="29" t="s">
        <v>200</v>
      </c>
      <c r="E1196" s="29" t="s">
        <v>9</v>
      </c>
      <c r="F1196" s="29" t="s">
        <v>1566</v>
      </c>
      <c r="G1196" s="29" t="s">
        <v>1567</v>
      </c>
      <c r="H1196" s="30">
        <v>0</v>
      </c>
      <c r="I1196" s="30">
        <v>-40</v>
      </c>
      <c r="J1196" s="31">
        <v>-40</v>
      </c>
    </row>
    <row r="1197" spans="1:10" ht="12.75" outlineLevel="1">
      <c r="A1197" s="26" t="s">
        <v>1960</v>
      </c>
      <c r="B1197" s="29" t="s">
        <v>37</v>
      </c>
      <c r="C1197" s="29" t="s">
        <v>43</v>
      </c>
      <c r="D1197" s="29" t="s">
        <v>200</v>
      </c>
      <c r="E1197" s="29" t="s">
        <v>9</v>
      </c>
      <c r="F1197" s="29" t="s">
        <v>1828</v>
      </c>
      <c r="G1197" s="29" t="s">
        <v>1823</v>
      </c>
      <c r="H1197" s="30">
        <v>-10800.75</v>
      </c>
      <c r="I1197" s="30">
        <v>-10452.6</v>
      </c>
      <c r="J1197" s="31">
        <v>348.15</v>
      </c>
    </row>
    <row r="1198" spans="1:10" ht="12.75" outlineLevel="1">
      <c r="A1198" s="26" t="s">
        <v>1961</v>
      </c>
      <c r="B1198" s="29" t="s">
        <v>37</v>
      </c>
      <c r="C1198" s="29" t="s">
        <v>43</v>
      </c>
      <c r="D1198" s="29" t="s">
        <v>200</v>
      </c>
      <c r="E1198" s="29" t="s">
        <v>9</v>
      </c>
      <c r="F1198" s="29" t="s">
        <v>693</v>
      </c>
      <c r="G1198" s="29" t="s">
        <v>217</v>
      </c>
      <c r="H1198" s="30">
        <v>0</v>
      </c>
      <c r="I1198" s="30">
        <v>-35169.35</v>
      </c>
      <c r="J1198" s="31">
        <v>-35169.35</v>
      </c>
    </row>
    <row r="1199" spans="1:10" ht="12.75" outlineLevel="1">
      <c r="A1199" s="26" t="s">
        <v>1962</v>
      </c>
      <c r="B1199" s="29" t="s">
        <v>37</v>
      </c>
      <c r="C1199" s="29" t="s">
        <v>43</v>
      </c>
      <c r="D1199" s="29" t="s">
        <v>200</v>
      </c>
      <c r="E1199" s="29" t="s">
        <v>9</v>
      </c>
      <c r="F1199" s="29" t="s">
        <v>704</v>
      </c>
      <c r="G1199" s="29" t="s">
        <v>705</v>
      </c>
      <c r="H1199" s="30">
        <v>0</v>
      </c>
      <c r="I1199" s="30">
        <v>-65</v>
      </c>
      <c r="J1199" s="31">
        <v>-65</v>
      </c>
    </row>
    <row r="1200" spans="1:10" ht="12.75" outlineLevel="1">
      <c r="A1200" s="26" t="s">
        <v>1963</v>
      </c>
      <c r="B1200" s="29" t="s">
        <v>37</v>
      </c>
      <c r="C1200" s="29" t="s">
        <v>43</v>
      </c>
      <c r="D1200" s="29" t="s">
        <v>200</v>
      </c>
      <c r="E1200" s="29" t="s">
        <v>9</v>
      </c>
      <c r="F1200" s="29" t="s">
        <v>1831</v>
      </c>
      <c r="G1200" s="29" t="s">
        <v>1832</v>
      </c>
      <c r="H1200" s="30">
        <v>-4563.25</v>
      </c>
      <c r="I1200" s="30">
        <v>-3858</v>
      </c>
      <c r="J1200" s="31">
        <v>705.25</v>
      </c>
    </row>
    <row r="1201" spans="1:10" ht="12.75" outlineLevel="1">
      <c r="A1201" s="26" t="s">
        <v>1964</v>
      </c>
      <c r="B1201" s="29" t="s">
        <v>37</v>
      </c>
      <c r="C1201" s="29" t="s">
        <v>43</v>
      </c>
      <c r="D1201" s="29" t="s">
        <v>200</v>
      </c>
      <c r="E1201" s="29" t="s">
        <v>9</v>
      </c>
      <c r="F1201" s="29" t="s">
        <v>985</v>
      </c>
      <c r="G1201" s="29" t="s">
        <v>208</v>
      </c>
      <c r="H1201" s="30">
        <v>0</v>
      </c>
      <c r="I1201" s="30">
        <v>-1093.29</v>
      </c>
      <c r="J1201" s="31">
        <v>-1093.29</v>
      </c>
    </row>
    <row r="1202" spans="1:10" ht="12.75">
      <c r="A1202" s="26" t="s">
        <v>1833</v>
      </c>
      <c r="B1202" s="32" t="s">
        <v>52</v>
      </c>
      <c r="C1202" s="32" t="s">
        <v>52</v>
      </c>
      <c r="D1202" s="32" t="s">
        <v>52</v>
      </c>
      <c r="E1202" s="32" t="s">
        <v>52</v>
      </c>
      <c r="F1202" s="32" t="s">
        <v>52</v>
      </c>
      <c r="G1202" s="32" t="s">
        <v>52</v>
      </c>
      <c r="H1202" s="33">
        <v>5123569.45</v>
      </c>
      <c r="I1202" s="33">
        <v>4722549.75</v>
      </c>
      <c r="J1202" s="34">
        <v>-401019.7</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Monitoring D</dc:title>
  <dc:subject/>
  <dc:creator>Oxford City Council</dc:creator>
  <cp:keywords>Council meetings;Government, politics and public administration; Local government; Decision making; Council meetings;</cp:keywords>
  <dc:description/>
  <cp:lastModifiedBy>wreed</cp:lastModifiedBy>
  <cp:lastPrinted>2012-08-02T08:57:54Z</cp:lastPrinted>
  <dcterms:created xsi:type="dcterms:W3CDTF">2012-02-17T16:02:14Z</dcterms:created>
  <dcterms:modified xsi:type="dcterms:W3CDTF">2012-08-31T15:11:02Z</dcterms:modified>
  <cp:category/>
  <cp:version/>
  <cp:contentType/>
  <cp:contentStatus/>
</cp:coreProperties>
</file>